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eon FONTECLOUNON\Documents\"/>
    </mc:Choice>
  </mc:AlternateContent>
  <xr:revisionPtr revIDLastSave="0" documentId="8_{58CEE952-001A-41C9-B2C7-14995D58375B}" xr6:coauthVersionLast="44" xr6:coauthVersionMax="44" xr10:uidLastSave="{00000000-0000-0000-0000-000000000000}"/>
  <bookViews>
    <workbookView xWindow="-120" yWindow="-120" windowWidth="20730" windowHeight="11160" firstSheet="1" activeTab="4" xr2:uid="{00000000-000D-0000-FFFF-FFFF00000000}"/>
  </bookViews>
  <sheets>
    <sheet name="Instructions" sheetId="4" r:id="rId1"/>
    <sheet name="Services de base" sheetId="1" r:id="rId2"/>
    <sheet name="Services optionnels" sheetId="2" r:id="rId3"/>
    <sheet name="Calendrier Paiements Base" sheetId="5" r:id="rId4"/>
    <sheet name="Calendrier Paiements Option" sheetId="6" r:id="rId5"/>
  </sheets>
  <definedNames>
    <definedName name="_Toc14972558" localSheetId="1">'Services de base'!$B$20</definedName>
    <definedName name="_Toc14972558" localSheetId="2">'Services optionnels'!#REF!</definedName>
    <definedName name="_Toc14972571" localSheetId="1">'Services de base'!$B$27</definedName>
    <definedName name="_Toc14972571" localSheetId="2">'Services optionnels'!#REF!</definedName>
    <definedName name="_Toc14972572" localSheetId="1">'Services de base'!$B$32</definedName>
    <definedName name="_Toc14972572" localSheetId="2">'Services optionnels'!#REF!</definedName>
    <definedName name="_xlnm.Print_Titles" localSheetId="3">'Calendrier Paiements Base'!$3:$3</definedName>
    <definedName name="_xlnm.Print_Titles" localSheetId="1">'Services de base'!$1:$6</definedName>
    <definedName name="_xlnm.Print_Titles" localSheetId="2">'Services optionnels'!$1:$6</definedName>
    <definedName name="_xlnm.Print_Area" localSheetId="1">'Services de base'!$A$1:$H$46</definedName>
    <definedName name="_xlnm.Print_Area" localSheetId="2">'Services optionnels'!$A$1:$H$55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2" l="1"/>
  <c r="D45" i="2" l="1"/>
  <c r="H45" i="2" s="1"/>
  <c r="D44" i="2"/>
  <c r="G44" i="2" s="1"/>
  <c r="D43" i="2"/>
  <c r="H43" i="2" s="1"/>
  <c r="D42" i="2"/>
  <c r="G42" i="2" s="1"/>
  <c r="D41" i="2"/>
  <c r="H41" i="2" s="1"/>
  <c r="D35" i="2"/>
  <c r="D39" i="2" s="1"/>
  <c r="D34" i="2"/>
  <c r="H34" i="2" s="1"/>
  <c r="D26" i="2"/>
  <c r="D31" i="2" s="1"/>
  <c r="D24" i="2"/>
  <c r="H24" i="2" s="1"/>
  <c r="H23" i="2"/>
  <c r="G23" i="2"/>
  <c r="H22" i="2"/>
  <c r="G22" i="2"/>
  <c r="H21" i="2"/>
  <c r="G21" i="2"/>
  <c r="H20" i="2"/>
  <c r="G20" i="2"/>
  <c r="H19" i="2"/>
  <c r="G19" i="2"/>
  <c r="H18" i="2"/>
  <c r="G18" i="2"/>
  <c r="H15" i="2"/>
  <c r="H14" i="2"/>
  <c r="G14" i="2"/>
  <c r="H13" i="2"/>
  <c r="G13" i="2"/>
  <c r="G26" i="2" l="1"/>
  <c r="D32" i="2"/>
  <c r="H32" i="2" s="1"/>
  <c r="H44" i="2"/>
  <c r="H35" i="2"/>
  <c r="H26" i="2"/>
  <c r="D38" i="2"/>
  <c r="G38" i="2" s="1"/>
  <c r="G43" i="2"/>
  <c r="D28" i="2"/>
  <c r="H28" i="2" s="1"/>
  <c r="G35" i="2"/>
  <c r="H39" i="2"/>
  <c r="G39" i="2"/>
  <c r="G31" i="2"/>
  <c r="H31" i="2"/>
  <c r="G24" i="2"/>
  <c r="G34" i="2"/>
  <c r="D27" i="2"/>
  <c r="D36" i="2"/>
  <c r="H38" i="2"/>
  <c r="D40" i="2"/>
  <c r="G41" i="2"/>
  <c r="H42" i="2"/>
  <c r="G45" i="2"/>
  <c r="G32" i="2" l="1"/>
  <c r="D30" i="2"/>
  <c r="D29" i="2"/>
  <c r="G28" i="2"/>
  <c r="G40" i="2"/>
  <c r="H40" i="2"/>
  <c r="G36" i="2"/>
  <c r="D37" i="2"/>
  <c r="H36" i="2"/>
  <c r="G27" i="2"/>
  <c r="H27" i="2"/>
  <c r="G9" i="1"/>
  <c r="H9" i="1"/>
  <c r="A4" i="4"/>
  <c r="A5" i="4" s="1"/>
  <c r="A6" i="4" s="1"/>
  <c r="A7" i="4" s="1"/>
  <c r="A8" i="4" s="1"/>
  <c r="A9" i="4" s="1"/>
  <c r="A10" i="4" s="1"/>
  <c r="A11" i="4" s="1"/>
  <c r="A12" i="4" s="1"/>
  <c r="G34" i="1"/>
  <c r="H34" i="1"/>
  <c r="H25" i="1"/>
  <c r="G25" i="1"/>
  <c r="H24" i="1"/>
  <c r="G24" i="1"/>
  <c r="H23" i="1"/>
  <c r="G23" i="1"/>
  <c r="G29" i="2" l="1"/>
  <c r="H29" i="2"/>
  <c r="G30" i="2"/>
  <c r="H30" i="2"/>
  <c r="H37" i="2"/>
  <c r="G37" i="2"/>
  <c r="H49" i="2"/>
  <c r="G49" i="2"/>
  <c r="H9" i="2"/>
  <c r="G9" i="2"/>
  <c r="H8" i="2"/>
  <c r="G8" i="2"/>
  <c r="H10" i="2" l="1"/>
  <c r="H52" i="2" s="1"/>
  <c r="G10" i="2"/>
  <c r="G52" i="2" s="1"/>
  <c r="G37" i="1"/>
  <c r="H37" i="1"/>
  <c r="H33" i="1"/>
  <c r="G33" i="1"/>
  <c r="H36" i="1"/>
  <c r="G36" i="1"/>
  <c r="H27" i="1"/>
  <c r="G27" i="1"/>
  <c r="H21" i="1"/>
  <c r="G21" i="1"/>
  <c r="G40" i="1" l="1"/>
  <c r="H40" i="1"/>
  <c r="H29" i="1"/>
  <c r="H43" i="1" s="1"/>
  <c r="G29" i="1"/>
  <c r="G14" i="1"/>
  <c r="H14" i="1"/>
  <c r="G43" i="1" l="1"/>
</calcChain>
</file>

<file path=xl/sharedStrings.xml><?xml version="1.0" encoding="utf-8"?>
<sst xmlns="http://schemas.openxmlformats.org/spreadsheetml/2006/main" count="334" uniqueCount="246">
  <si>
    <t>Unité</t>
  </si>
  <si>
    <t>Quantité
(1)</t>
  </si>
  <si>
    <t>Prix Unitaire</t>
  </si>
  <si>
    <t>Prix total</t>
  </si>
  <si>
    <t>N°</t>
  </si>
  <si>
    <t>Description</t>
  </si>
  <si>
    <r>
      <t xml:space="preserve">Partie  monnaie étrangère
</t>
    </r>
    <r>
      <rPr>
        <b/>
        <sz val="9"/>
        <rFont val="Arial Narrow"/>
        <family val="2"/>
      </rPr>
      <t xml:space="preserve"> [USD]</t>
    </r>
    <r>
      <rPr>
        <b/>
        <sz val="9"/>
        <rFont val="Arial"/>
        <family val="2"/>
      </rPr>
      <t xml:space="preserve">
(2)</t>
    </r>
  </si>
  <si>
    <t>Partie monnaie locale [USD]
(3)</t>
  </si>
  <si>
    <r>
      <t>Etranger
[</t>
    </r>
    <r>
      <rPr>
        <b/>
        <sz val="9"/>
        <rFont val="Arial Narrow"/>
        <family val="2"/>
      </rPr>
      <t>USD]</t>
    </r>
    <r>
      <rPr>
        <b/>
        <sz val="9"/>
        <rFont val="Arial"/>
        <family val="2"/>
      </rPr>
      <t xml:space="preserve">
(1) x (2)</t>
    </r>
  </si>
  <si>
    <t>Local  
[USD]
(1) x (3)</t>
  </si>
  <si>
    <t>lot</t>
  </si>
  <si>
    <t xml:space="preserve">Nom du soumissionnaire: </t>
  </si>
  <si>
    <t>Signature du soumissionnaire:</t>
  </si>
  <si>
    <t>Exigences générales</t>
  </si>
  <si>
    <t>Gestion des équipements, matières dangereuses, déchets dangereux et autres déchets</t>
  </si>
  <si>
    <t>Gestion des sols en excès et des sols contaminés</t>
  </si>
  <si>
    <t>Services de transport, traitement et élimination des déchets contenus dans les sols (section VI.5 des TDR)</t>
  </si>
  <si>
    <t>Documentation, registres et rapports</t>
  </si>
  <si>
    <t>Rapport final (section VII.4 des TDR)</t>
  </si>
  <si>
    <t>Rapport de démarrage et plan de travail détaillé (section VII.1 des TDR)</t>
  </si>
  <si>
    <t>Registres, bases de données, bordereaux, documents de mouvements et rapports spécifiques (section VII.2 des TDR)</t>
  </si>
  <si>
    <t>Rapports mensuels (section VII.3 des TDR)</t>
  </si>
  <si>
    <t>Gestion et coordination (section IV.1 des TDR)</t>
  </si>
  <si>
    <t>Analyse de risque et audit ESSS avant travaux, audit ESSS après travaux (section IV.2.1)</t>
  </si>
  <si>
    <t>Bordereau des prix : services de base</t>
  </si>
  <si>
    <t>Bordereau des prix : services optionnels</t>
  </si>
  <si>
    <t>1.</t>
  </si>
  <si>
    <t>1.1</t>
  </si>
  <si>
    <t>1.2</t>
  </si>
  <si>
    <t>1.3</t>
  </si>
  <si>
    <t>1.4</t>
  </si>
  <si>
    <t>mois</t>
  </si>
  <si>
    <t>Assurances responsabilité civile, professionnelle, pollution</t>
  </si>
  <si>
    <t>1.5</t>
  </si>
  <si>
    <t>1.6</t>
  </si>
  <si>
    <t>Assurances, cautions ou autres formes de garanties requises pour les mouvements transfrontaliers de déchets dangereux</t>
  </si>
  <si>
    <t>2.</t>
  </si>
  <si>
    <t>Gardiennage, entretien, suivi environnemental et remise en état du site de stockage temporaire des sols en excès de Takon, incluant tous les échantillonnages et analyses (section VI.3.4 des TDR)</t>
  </si>
  <si>
    <t>3</t>
  </si>
  <si>
    <t>3.1</t>
  </si>
  <si>
    <t>3.2</t>
  </si>
  <si>
    <t>3.4</t>
  </si>
  <si>
    <t>3.5</t>
  </si>
  <si>
    <t>4.</t>
  </si>
  <si>
    <t>4.1</t>
  </si>
  <si>
    <t>4.2</t>
  </si>
  <si>
    <t>4.3</t>
  </si>
  <si>
    <t>4.4</t>
  </si>
  <si>
    <t>5.</t>
  </si>
  <si>
    <t>5.1</t>
  </si>
  <si>
    <t>5.2</t>
  </si>
  <si>
    <t>Fourniture de membranes imperméables, incluant livraison au site de Takon</t>
  </si>
  <si>
    <t>Aménagement du site de stockage temporaire de sols en excès de Takon, incluant plan d'aménagement, clôture de hauteur de 2 m sur le pourtour du site et portail d’accès (superficie du site d'environ 5 hectares et 250 m de voie d’accès)</t>
  </si>
  <si>
    <r>
      <t>m</t>
    </r>
    <r>
      <rPr>
        <vertAlign val="superscript"/>
        <sz val="10"/>
        <rFont val="Arial"/>
        <family val="2"/>
      </rPr>
      <t>3</t>
    </r>
  </si>
  <si>
    <t>Mobilisation, installation des piézomètres, caractérisation environnementale initiale du site (avant exploitation)</t>
  </si>
  <si>
    <t>Caractérisation environnementale finale du site (après exploitation), nettoyage et remise en état équivalent à la caractérisation initiale (si requis), démobilisation</t>
  </si>
  <si>
    <t>SOUS-TOTAUX - Section 1</t>
  </si>
  <si>
    <t>SOUS-TOTAUX - Section 3</t>
  </si>
  <si>
    <t>SOUS-TOTAUX - Section 4</t>
  </si>
  <si>
    <t>TOTAUX - Services de base</t>
  </si>
  <si>
    <t>SOUS-TOTAUX - Section 5</t>
  </si>
  <si>
    <t>TOTAUX - Services optionnels</t>
  </si>
  <si>
    <t>3.2.1</t>
  </si>
  <si>
    <t>3.2.2</t>
  </si>
  <si>
    <t>3.2.3</t>
  </si>
  <si>
    <t>Gardiennage, entretien, inspection, suivi environnemental, incluant tous les échantillonnages et analyses, pendant la période d'exploitation (période pendant laquelle les sols peuvent être réceptionnés sur la plateforme, jusqu'à ce que tous les sols contaminés soient mis en cellule de confinement par un tiers)</t>
  </si>
  <si>
    <t>3.6</t>
  </si>
  <si>
    <t>Traçabilité des sols (section VI.6 des TDR)</t>
  </si>
  <si>
    <t>Inclus, p.m.</t>
  </si>
  <si>
    <t>4.5</t>
  </si>
  <si>
    <r>
      <t>m</t>
    </r>
    <r>
      <rPr>
        <vertAlign val="superscript"/>
        <sz val="10"/>
        <rFont val="Arial"/>
        <family val="2"/>
      </rPr>
      <t>2</t>
    </r>
  </si>
  <si>
    <t>PGESE et PGSSE (section IV.2 et tableau 14 des TDR).  Excluant le Plan de transport des matières dangereuses qui est à l'item 2.4.1</t>
  </si>
  <si>
    <t>Chacun des deux feuillets "Services de base" et "Services optionnels" doit être rempli au complet</t>
  </si>
  <si>
    <t>Le prix de chaque item dont l'unité est un lot est un prix fixe, valable pour la durée du projet, non révisable, et incluant tous les frais de main d'œuvre, transport, équipements, matériel périssable ou non périssable, outils, appareils, qui sont requis, tel que décrit dans les Termes de référence</t>
  </si>
  <si>
    <t>Le prix de chaque item dont l'unité est autre qu'un lot est un prix basé sur un prix unitaire multiplié par la quantité, qui sera ajusté au besoin, en cours d'exécution du contrat, si la quantité réelle diffère de plus de 10% de la quantité estimée dans le bordereau.  Le prix unitaire est valable pour la durée du projet, non révisable, et il inclut tous les frais de main d'œuvre, transport, équipements, matériel périssable ou non périssable, outils, appareils, qui sont requis, tel que décrit dans les Termes de référence</t>
  </si>
  <si>
    <t>Dans le cas des services optionnels, les quantités indiquées sont pour fins de soumission seulement.  Les quantités estimées seront déterminées au moment ou les options seront exercées, s'il y a lieu.</t>
  </si>
  <si>
    <t>No</t>
  </si>
  <si>
    <t>Livrable / Jalon</t>
  </si>
  <si>
    <t>Montant</t>
  </si>
  <si>
    <t>Rapport final: remise de la version préliminaire</t>
  </si>
  <si>
    <t>Rapport final: approbation de la version finale</t>
  </si>
  <si>
    <t>Paiements sur livrables</t>
  </si>
  <si>
    <t>Moyen de vérification</t>
  </si>
  <si>
    <t>PGESE et PGSSE: remise de la version finale approuvée</t>
  </si>
  <si>
    <t>Rapport de démarrage et Plan de travail détaillé: remise de la version finale approuvée</t>
  </si>
  <si>
    <t>Rapports mensuels : remise de la version finale approuvée</t>
  </si>
  <si>
    <t>À chaque mois:
100% du prix unitaire mensuel de la section 4.4</t>
  </si>
  <si>
    <t>50% de la section 4.5 du bordereau</t>
  </si>
  <si>
    <t>Paiements progressifs en fonction de l'avancement des opérations</t>
  </si>
  <si>
    <t>A</t>
  </si>
  <si>
    <t>A.1</t>
  </si>
  <si>
    <t>A.2</t>
  </si>
  <si>
    <t>A.3</t>
  </si>
  <si>
    <t>A.4</t>
  </si>
  <si>
    <t>A.5</t>
  </si>
  <si>
    <t>A.6</t>
  </si>
  <si>
    <t>A.7</t>
  </si>
  <si>
    <t>B</t>
  </si>
  <si>
    <t>B.1</t>
  </si>
  <si>
    <t>B.2</t>
  </si>
  <si>
    <t>B.3</t>
  </si>
  <si>
    <t>B.4</t>
  </si>
  <si>
    <t>B.5</t>
  </si>
  <si>
    <t>B.6</t>
  </si>
  <si>
    <t>État d'avancement atteint: fin de la période d'exploitation  (période pendant laquelle les sols peuvent être réceptionnés sur la plateforme, jusqu'à ce que tous les sols contaminés soient mis en cellule de confinement par un tiers)</t>
  </si>
  <si>
    <t>État d'avancement atteint: 100% des déchets solides non dangereux ont atteint leur destination finale autorisée pour recyclage, valorisation, ou élimination</t>
  </si>
  <si>
    <t>50% de la section 3.1 du bordereau</t>
  </si>
  <si>
    <t>Registre des sols confiés à l’Entreprise
ET
Validation par l'Ingénieur de la conformité du registre avec la réalité
ET
Validation par l'Ingénieur que les opérations ont été réalisées conformément aux exigences des TDR</t>
  </si>
  <si>
    <t>Registre des sols confiés à l’Entreprise
ET
Validation par l'Ingénieur de la conformité du registre avec la réalité
ET
Validation par l'Ingénieur que les opérations ont été réalisées conformément aux exigences des TDR
ET
Validation par l'Ingénieur qu'il n'y a plus de sols qui seront livrés au site de Takon</t>
  </si>
  <si>
    <t>B.11</t>
  </si>
  <si>
    <t>Paiement</t>
  </si>
  <si>
    <t>Validation du rapport complétée selon le processus d'approbation de la section VII.5</t>
  </si>
  <si>
    <t>Accusé de réception du rapport par le MCA-Bénin II</t>
  </si>
  <si>
    <t>Validation par l'Ingénieur de la durée</t>
  </si>
  <si>
    <t>Validation par l'Ingénieur de la fin de la période</t>
  </si>
  <si>
    <t>Registres et Bordereaux de suivi/transport
ET
Validation par l'Ingénieur de la conformité du registre avec la réalité
ET
Validation par l'Ingénieur que les opérations ont été réalisées conformément aux exigences des TDR</t>
  </si>
  <si>
    <t>C</t>
  </si>
  <si>
    <t>C.1</t>
  </si>
  <si>
    <t>C.2</t>
  </si>
  <si>
    <t>D</t>
  </si>
  <si>
    <t>D.1</t>
  </si>
  <si>
    <t xml:space="preserve">Approbation du plan d'aménagement par l'Ingénieur </t>
  </si>
  <si>
    <t>Travaux approuvés par l'Ingénieur, par le CGES et par le MCA</t>
  </si>
  <si>
    <t xml:space="preserve">  </t>
  </si>
  <si>
    <t>100% de la section 4.1 du bordereau</t>
  </si>
  <si>
    <t>LOT</t>
  </si>
  <si>
    <t>4.6</t>
  </si>
  <si>
    <t>Lot</t>
  </si>
  <si>
    <t>4.8</t>
  </si>
  <si>
    <t>Rapport de caractérisation environnementale initiale du site (avant exploitation) – Site de stockage temporaire des sols en excès de Takon (Tableau 14 des TDR)</t>
  </si>
  <si>
    <t>Rapport de caractérisation environnementale finale du site (après exploitation) – Site de stockage temporaire des sols en excès de Takon (Tableau 14 des TDR)</t>
  </si>
  <si>
    <t>Aménagement de l’aire de stockage temporaire de sols en excès, contaminés ou potentiellement contaminés, fourniture et livraison de membranes (section IX.1 des TDR) et de l'Aire de stock</t>
  </si>
  <si>
    <t>PM</t>
  </si>
  <si>
    <t>Lot A :  Instructions sur le bordereau des prix</t>
  </si>
  <si>
    <t>Lot A : Calendrier des paiements - Services optionnels</t>
  </si>
  <si>
    <t>Sélection d’une Entreprise de gestion des matières dangereuses et des sols contaminés</t>
  </si>
  <si>
    <t>Sélection d’une Entreprise de gestion des sols contaminés</t>
  </si>
  <si>
    <t>NON APPLICABLE</t>
  </si>
  <si>
    <t>6</t>
  </si>
  <si>
    <t>6.1</t>
  </si>
  <si>
    <t>Préparation d'un plan de travail pour un site, incluant les protocoles et le détail des coûts selon les items de la présente section 6 du bordereau</t>
  </si>
  <si>
    <t>Site</t>
  </si>
  <si>
    <t>6.2</t>
  </si>
  <si>
    <t>Mobilisation-démobilisation au sud du Bénin (Cotonou, Abomey-Calavi, Porto-Novo)</t>
  </si>
  <si>
    <t>6.3</t>
  </si>
  <si>
    <t>Mobilisation-démobilisation au nord du Bénin (Bohicon, Parakou, Djougou et Natitingou)</t>
  </si>
  <si>
    <t>6.4</t>
  </si>
  <si>
    <t>Prélèvements et analyses d'huiles dans des équipements ou récipients</t>
  </si>
  <si>
    <t>échantillon</t>
  </si>
  <si>
    <t>6.5</t>
  </si>
  <si>
    <t>Échantillonnage de sols et d'eaux, et mesures in situ</t>
  </si>
  <si>
    <t>6.5.1</t>
  </si>
  <si>
    <t>Échantillonnage de sols en piles (1 échantillon = échantillon composé)</t>
  </si>
  <si>
    <t>6.5.2</t>
  </si>
  <si>
    <t>Forage dans des sols en place</t>
  </si>
  <si>
    <t>m linéaire</t>
  </si>
  <si>
    <t>6.5.3</t>
  </si>
  <si>
    <t>Échantillonnage de sols dans des forages</t>
  </si>
  <si>
    <t>6.5.4</t>
  </si>
  <si>
    <t>Échantillonnage de sols dans des tranchées, parois d'excavation, fonds de fouille</t>
  </si>
  <si>
    <t>6.5.5</t>
  </si>
  <si>
    <t>Échantillonnage d'eau souterraine dans un piézomètre/puits</t>
  </si>
  <si>
    <t>6.5.6</t>
  </si>
  <si>
    <t>Échantillonnage d'eau de surface ou autre (ruissellement, bassin, citerne, récipient, etc)</t>
  </si>
  <si>
    <t>6.5.7</t>
  </si>
  <si>
    <t>6.6</t>
  </si>
  <si>
    <t>Analyses de sols en laboratoire certifié, incluant expédition, contrôles qualité et rapports</t>
  </si>
  <si>
    <t>6.6.1</t>
  </si>
  <si>
    <t>Hydrocarbures totaux C10-C40</t>
  </si>
  <si>
    <t>6.6.2</t>
  </si>
  <si>
    <t>Caractérisation des fractions C10-C12, C12-C16, C16-C21, C21-C35 et C35-C40</t>
  </si>
  <si>
    <t>6.6.3</t>
  </si>
  <si>
    <t>Pack 8 métaux (Arsenic, Cadmium, Chrome total, Cuivre, Mercure, Nickel, Plomb, Zinc)</t>
  </si>
  <si>
    <t>6.6.4</t>
  </si>
  <si>
    <t>Chrome hexavalent</t>
  </si>
  <si>
    <t>6.6.5</t>
  </si>
  <si>
    <t>Hydrocarbures aromatiques polycycliques (HAP)</t>
  </si>
  <si>
    <t>6.6.6</t>
  </si>
  <si>
    <t>PCB (n° 28, n° 52, n° 101, n° 118, n° 138, n° 153, n° 180)</t>
  </si>
  <si>
    <t>6.6.7</t>
  </si>
  <si>
    <t>Paramètre non listé ci-dessus</t>
  </si>
  <si>
    <t>6.7</t>
  </si>
  <si>
    <t>Analyses d'eau en laboratoire certifié, incluant expédition, contrôles qualité et  et rapports</t>
  </si>
  <si>
    <t>6.7.1</t>
  </si>
  <si>
    <t>Matières en suspension (MES)</t>
  </si>
  <si>
    <t>6.7.2</t>
  </si>
  <si>
    <t>Indice hydrocarbure (C10-C40)</t>
  </si>
  <si>
    <t>6.7.3</t>
  </si>
  <si>
    <t>6.7.4</t>
  </si>
  <si>
    <t>6.7.5</t>
  </si>
  <si>
    <t>Composés phénoliques</t>
  </si>
  <si>
    <t>6.7.6</t>
  </si>
  <si>
    <t>6.7.7</t>
  </si>
  <si>
    <t>Biphényls polychlorés (PCB) (n° 28, n° 52, n° 101, n° 118, n° 138, n° 153, n° 180)</t>
  </si>
  <si>
    <t>6.7.8</t>
  </si>
  <si>
    <t>DBO5</t>
  </si>
  <si>
    <t>6.7.9</t>
  </si>
  <si>
    <t>DCO</t>
  </si>
  <si>
    <t>6.7.10</t>
  </si>
  <si>
    <t>Phosphore</t>
  </si>
  <si>
    <t>6.7.11</t>
  </si>
  <si>
    <t>Azote total (NTK)</t>
  </si>
  <si>
    <t>6.7.12</t>
  </si>
  <si>
    <t>6.8</t>
  </si>
  <si>
    <t>Diagnostic technique d'un transformateur de puissance, sur le site d'un Poste</t>
  </si>
  <si>
    <t>6.9</t>
  </si>
  <si>
    <t>Vidange et conditionnement en fûts ou en citerne mobile de l'huile d'un transformateur de puissance, sur le site d'un Poste</t>
  </si>
  <si>
    <t>6.10</t>
  </si>
  <si>
    <t>Retrofilling avec de l'huile neuve d'un transformateur de puissance, sur le site d'un Poste</t>
  </si>
  <si>
    <t>SOUS-TOTAUX - Section 6</t>
  </si>
  <si>
    <t>Chaque Plan de travail est payé selon le prix unitaire de la section 6.1 du bordereau</t>
  </si>
  <si>
    <t>Chaque Rapport est payé par 100% du prix approuvé au Plan de travail correspondant</t>
  </si>
  <si>
    <t>Validation du rapport complétée selon le processus d'approbation de la section VII.5
ET
Validation par l'Ingénieur que les opérations ont été réalisées conformément aux exigences des TDR</t>
  </si>
  <si>
    <t>C.3</t>
  </si>
  <si>
    <t>C.4</t>
  </si>
  <si>
    <t>Plan de travail (1 site) pour des services additionnels de prélèvements, échantillonnages, analyses, diagnostics : remise de la version finale approuvée</t>
  </si>
  <si>
    <t>Rapport des résultats pour des services additionnels de prélèvements, échantillonnages, analyses, diagnostics, (correspondant à un Plan de travail) : remise de la version finale approuvée</t>
  </si>
  <si>
    <r>
      <rPr>
        <b/>
        <u/>
        <sz val="11"/>
        <rFont val="Arial"/>
        <family val="2"/>
      </rPr>
      <t xml:space="preserve">Lot A: </t>
    </r>
    <r>
      <rPr>
        <b/>
        <sz val="11"/>
        <rFont val="Arial"/>
        <family val="2"/>
      </rPr>
      <t>Gestion des sols contaminés ou excédentaires</t>
    </r>
  </si>
  <si>
    <t>Préparation et mise en œuvre PGSSE (section IV.2.2.1 des TDR)</t>
  </si>
  <si>
    <t>Préparation et mise en œuvre PGESE (section IV.2.2.2 des TDR)</t>
  </si>
  <si>
    <t>Services de transport, traitement et élimination des sols contaminés répondant aux critères de déchets dangereux (Section VI.4 des TDR) (masse nette excluant celle de l'emballage).  (PRIX À INSCRIRE DANS LOT B)</t>
  </si>
  <si>
    <t>100% de la section 3.2.1 du bordereau</t>
  </si>
  <si>
    <t>100% de la section 3.2.3 du bordereau</t>
  </si>
  <si>
    <r>
      <t xml:space="preserve">Rapport de caractérisation environnementale initiale (avant exploitation) – </t>
    </r>
    <r>
      <rPr>
        <sz val="10"/>
        <rFont val="Arial"/>
        <family val="2"/>
      </rPr>
      <t>Site de stockage temporaire des sols en excès de Takon: remise de la version finale approuvée</t>
    </r>
  </si>
  <si>
    <r>
      <t xml:space="preserve">Rapport de caractérisation environnementale finale (après exploitation) – </t>
    </r>
    <r>
      <rPr>
        <sz val="10"/>
        <rFont val="Arial"/>
        <family val="2"/>
      </rPr>
      <t>Site de stockage temporaire des sols en excès de Takon : remise de la version finale approuvée</t>
    </r>
  </si>
  <si>
    <r>
      <rPr>
        <sz val="10"/>
        <rFont val="Arial"/>
        <family val="2"/>
      </rPr>
      <t>50% de la section 1.2 du bordereau
+
100% de la section 4.2 du bordereau</t>
    </r>
  </si>
  <si>
    <r>
      <rPr>
        <sz val="10"/>
        <rFont val="Arial"/>
        <family val="2"/>
      </rPr>
      <t>50% de la section 1.2 du bordereau
+
50% de la section 4.5 du bordereau</t>
    </r>
  </si>
  <si>
    <r>
      <t>État d'avancement atteint: 20 000 m</t>
    </r>
    <r>
      <rPr>
        <vertAlign val="superscript"/>
        <sz val="10"/>
        <rFont val="Arial"/>
        <family val="2"/>
      </rPr>
      <t>3</t>
    </r>
    <r>
      <rPr>
        <sz val="10"/>
        <rFont val="Arial"/>
        <family val="2"/>
      </rPr>
      <t xml:space="preserve"> de sols reçus au total sur le sites de stockage temporaire de Takon sont </t>
    </r>
    <r>
      <rPr>
        <u/>
        <sz val="10"/>
        <rFont val="Arial"/>
        <family val="2"/>
      </rPr>
      <t>au minimum</t>
    </r>
    <r>
      <rPr>
        <sz val="10"/>
        <rFont val="Arial"/>
        <family val="2"/>
      </rPr>
      <t xml:space="preserve"> à l'une des deux étapes suivantes selon les résultats de leur diagnostic:
a) sol diagnostiqué comme étant propre (non contaminé), mis en pile dans la zone de stockage des sols propres
b) sol diagnostiqué comme étant contaminé au-delà d’un des critères de la grille «Resident Soil » de l’USEPA, entreposé sécuritairement sur le site, OU livré au lieu d’entreposage des sols de recouvrement du CET de Takon, OU pris en charge par l’Entrepreneur en charge de la construction et de l’exploitation de la cellule de confinement, le tout en conformité avec les exigences de la section VI.3.2</t>
    </r>
  </si>
  <si>
    <r>
      <t xml:space="preserve">État d'avancement atteint: il n'y a plus aucun sol à être livré </t>
    </r>
    <r>
      <rPr>
        <sz val="10"/>
        <rFont val="Arial"/>
        <family val="2"/>
      </rPr>
      <t xml:space="preserve">sur le site de stockage temporaire de Takon, et 100% des sols reçus sont au </t>
    </r>
    <r>
      <rPr>
        <u/>
        <sz val="10"/>
        <rFont val="Arial"/>
        <family val="2"/>
      </rPr>
      <t>minimum</t>
    </r>
    <r>
      <rPr>
        <sz val="10"/>
        <rFont val="Arial"/>
        <family val="2"/>
      </rPr>
      <t xml:space="preserve"> à l'une des deux étapes suivantes selon les résultats de leur diagnostic:
a) sol diagnostiqué comme étant propre (non contaminé), mis en pile dans la zone de stockage des sols propres
b) sol diagnostiqué comme étant contaminé au-delà d’un des critères de la grille «Resident Soil » de l’USEPA, entreposé sécuritairement sur le site, OU livré au lieu d’entreposage des sols de recouvrement du CET de Takon, OU pris en charge par l’Entrepreneur en charge de la construction et de l’exploitation de la cellule de confinement, le tout en conformité avec les exigences de la section VI.3.2</t>
    </r>
  </si>
  <si>
    <t xml:space="preserve">25% de la section 3.2.2 du bordereau
</t>
  </si>
  <si>
    <r>
      <t xml:space="preserve">État d'avancement atteint: 25% de la durée figurant </t>
    </r>
    <r>
      <rPr>
        <sz val="10"/>
        <rFont val="Arial"/>
        <family val="2"/>
      </rPr>
      <t>à la ligne 3.2.2 du bordereau</t>
    </r>
  </si>
  <si>
    <r>
      <t>État d'avancement atteint: 50% de la durée figurant à la ligne</t>
    </r>
    <r>
      <rPr>
        <sz val="10"/>
        <rFont val="Arial"/>
        <family val="2"/>
      </rPr>
      <t xml:space="preserve"> 3.2.2 du bordereau</t>
    </r>
  </si>
  <si>
    <r>
      <t xml:space="preserve">État d'avancement atteint: 75% de la durée figurant  à la ligne </t>
    </r>
    <r>
      <rPr>
        <sz val="10"/>
        <rFont val="Arial"/>
        <family val="2"/>
      </rPr>
      <t>3.2.2 du bordereau</t>
    </r>
  </si>
  <si>
    <t>Lot A : Calendrier des paiements - Services de base</t>
  </si>
  <si>
    <t xml:space="preserve">
100% de la section 3.5</t>
  </si>
  <si>
    <r>
      <t xml:space="preserve">Opérations sur les sites de stockage temporaires de Takon (section VI.3.2 des TDR), pour un volume approximatif total de </t>
    </r>
    <r>
      <rPr>
        <b/>
        <sz val="10"/>
        <rFont val="Arial"/>
        <family val="2"/>
      </rPr>
      <t>40 000 m</t>
    </r>
    <r>
      <rPr>
        <b/>
        <vertAlign val="superscript"/>
        <sz val="10"/>
        <rFont val="Arial"/>
        <family val="2"/>
      </rPr>
      <t>3</t>
    </r>
    <r>
      <rPr>
        <sz val="10"/>
        <rFont val="Arial"/>
        <family val="2"/>
      </rPr>
      <t xml:space="preserve"> de sols en excès, contaminés ou potentiellement contaminés livrés à ce site, y compris tous les prélèvements et analyses en laboratoires, et incluant main d'œuvre, matériaux, équipements, outils requis.  Ce prix doit inclure également le prix pour le transport des sols propres ou servant au recouvrement des CET, de même que pour le reste des opérations sur le site de stockage temporaire qui sont décrites à la section VI.3.2 des Spécifications des Services</t>
    </r>
  </si>
  <si>
    <r>
      <t xml:space="preserve">Services </t>
    </r>
    <r>
      <rPr>
        <b/>
        <u/>
        <sz val="10"/>
        <rFont val="Arial"/>
        <family val="2"/>
      </rPr>
      <t>additionnels</t>
    </r>
    <r>
      <rPr>
        <b/>
        <sz val="10"/>
        <rFont val="Arial"/>
        <family val="2"/>
      </rPr>
      <t xml:space="preserve"> de prélèvements, échantillonnages, analyses, diagnostics (section IX.2 des TDR)</t>
    </r>
  </si>
  <si>
    <r>
      <t xml:space="preserve">Mesure in situ du pH </t>
    </r>
    <r>
      <rPr>
        <u/>
        <sz val="10"/>
        <rFont val="Arial"/>
        <family val="2"/>
      </rPr>
      <t>et</t>
    </r>
    <r>
      <rPr>
        <sz val="10"/>
        <rFont val="Arial"/>
        <family val="2"/>
      </rPr>
      <t xml:space="preserve"> de la température</t>
    </r>
  </si>
  <si>
    <t>NON APPLICABLE - Voir Lot B</t>
  </si>
  <si>
    <t>20% de la section 5.1 du bordereau</t>
  </si>
  <si>
    <t>80% de la section 5.1 du bordereau</t>
  </si>
  <si>
    <r>
      <t xml:space="preserve">Plan d'aménagement </t>
    </r>
    <r>
      <rPr>
        <sz val="10"/>
        <rFont val="Arial"/>
        <family val="2"/>
      </rPr>
      <t xml:space="preserve">du site de stockage temporaire de sols en excès de Takon </t>
    </r>
  </si>
  <si>
    <r>
      <t xml:space="preserve">Membranes imperméables livrées </t>
    </r>
    <r>
      <rPr>
        <sz val="10"/>
        <rFont val="Arial"/>
        <family val="2"/>
      </rPr>
      <t xml:space="preserve">au site de Takon </t>
    </r>
  </si>
  <si>
    <r>
      <t>Payé selon le prix unitaire de la section 5.2 du bordereau, multiplié par la quantité (m</t>
    </r>
    <r>
      <rPr>
        <vertAlign val="superscript"/>
        <sz val="10"/>
        <rFont val="Arial"/>
        <family val="2"/>
      </rPr>
      <t>2</t>
    </r>
    <r>
      <rPr>
        <sz val="10"/>
        <rFont val="Arial"/>
        <family val="2"/>
      </rPr>
      <t xml:space="preserve">) de membranes conformes livrées au site de Takon </t>
    </r>
  </si>
  <si>
    <r>
      <t>Validation par l'Ingénieur de la conformité des membranes avec les exigences des TDR
ET
Validation par l'Ingénieur de la quantité livrée</t>
    </r>
    <r>
      <rPr>
        <sz val="10"/>
        <rFont val="Arial"/>
        <family val="2"/>
      </rPr>
      <t xml:space="preserve"> au site de Takon </t>
    </r>
  </si>
  <si>
    <r>
      <t xml:space="preserve">État d'avancement atteint: aménagement </t>
    </r>
    <r>
      <rPr>
        <sz val="10"/>
        <rFont val="Arial"/>
        <family val="2"/>
      </rPr>
      <t xml:space="preserve">du site de stockage temporaire de sols en excès de Takon terminé à 100%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</si>
</sst>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quot;$&quot;_ ;_ * \(#,##0.00\)\ &quot;$&quot;_ ;_ * &quot;-&quot;??_)\ &quot;$&quot;_ ;_ @_ "/>
    <numFmt numFmtId="165" formatCode="_ * #,##0_)\ &quot;$&quot;_ ;_ * \(#,##0\)\ &quot;$&quot;_ ;_ * &quot;-&quot;??_)\ &quot;$&quot;_ ;_ @_ "/>
    <numFmt numFmtId="166" formatCode="_-* #,##0_-;\-* #,##0_-;_-* &quot;-&quot;??_-;_-@_-"/>
  </numFmts>
  <fonts count="17" x14ac:knownFonts="1">
    <font>
      <sz val="10"/>
      <name val="Arial"/>
      <family val="2"/>
    </font>
    <font>
      <sz val="10"/>
      <name val="Arial"/>
      <family val="2"/>
    </font>
    <font>
      <b/>
      <sz val="11"/>
      <name val="Arial"/>
      <family val="2"/>
    </font>
    <font>
      <sz val="9"/>
      <name val="Arial"/>
      <family val="2"/>
    </font>
    <font>
      <b/>
      <sz val="9"/>
      <name val="Arial"/>
      <family val="2"/>
    </font>
    <font>
      <b/>
      <sz val="9"/>
      <name val="Arial Narrow"/>
      <family val="2"/>
    </font>
    <font>
      <b/>
      <sz val="10"/>
      <name val="Arial"/>
      <family val="2"/>
    </font>
    <font>
      <b/>
      <sz val="12"/>
      <name val="Arial"/>
      <family val="2"/>
    </font>
    <font>
      <sz val="10"/>
      <color theme="0" tint="-0.14999847407452621"/>
      <name val="Arial"/>
      <family val="2"/>
    </font>
    <font>
      <sz val="10"/>
      <color theme="1"/>
      <name val="Arial"/>
      <family val="2"/>
    </font>
    <font>
      <sz val="10"/>
      <color indexed="10"/>
      <name val="Arial"/>
      <family val="2"/>
    </font>
    <font>
      <vertAlign val="superscript"/>
      <sz val="10"/>
      <name val="Arial"/>
      <family val="2"/>
    </font>
    <font>
      <sz val="10"/>
      <color rgb="FFFF0000"/>
      <name val="Arial"/>
      <family val="2"/>
    </font>
    <font>
      <b/>
      <u/>
      <sz val="10"/>
      <name val="Arial"/>
      <family val="2"/>
    </font>
    <font>
      <u/>
      <sz val="10"/>
      <name val="Arial"/>
      <family val="2"/>
    </font>
    <font>
      <b/>
      <u/>
      <sz val="11"/>
      <name val="Arial"/>
      <family val="2"/>
    </font>
    <font>
      <b/>
      <vertAlign val="superscrip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170">
    <xf numFmtId="0" fontId="0" fillId="0" borderId="0" xfId="0"/>
    <xf numFmtId="0" fontId="0" fillId="0" borderId="0" xfId="0" applyFill="1"/>
    <xf numFmtId="0" fontId="3" fillId="0" borderId="0" xfId="0" applyFont="1" applyFill="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horizontal="left" vertical="top" wrapText="1"/>
    </xf>
    <xf numFmtId="0" fontId="0" fillId="0" borderId="0" xfId="0" applyFill="1" applyAlignment="1">
      <alignment vertical="top"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ill="1" applyAlignment="1">
      <alignment vertical="center"/>
    </xf>
    <xf numFmtId="0" fontId="7" fillId="0" borderId="4" xfId="2" applyFont="1" applyFill="1" applyBorder="1" applyAlignment="1">
      <alignment vertical="top" wrapText="1"/>
    </xf>
    <xf numFmtId="49" fontId="0" fillId="0" borderId="4"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165" fontId="0" fillId="0" borderId="6" xfId="1" applyNumberFormat="1" applyFont="1" applyFill="1" applyBorder="1" applyAlignment="1">
      <alignment horizontal="center" vertical="center"/>
    </xf>
    <xf numFmtId="165" fontId="6" fillId="0" borderId="6" xfId="1" applyNumberFormat="1" applyFont="1" applyFill="1" applyBorder="1" applyAlignment="1">
      <alignment horizontal="center" wrapText="1"/>
    </xf>
    <xf numFmtId="49" fontId="4" fillId="0" borderId="7" xfId="0" applyNumberFormat="1" applyFont="1" applyFill="1" applyBorder="1" applyAlignment="1">
      <alignment horizontal="left" vertical="top" wrapText="1"/>
    </xf>
    <xf numFmtId="165" fontId="0" fillId="0" borderId="7" xfId="1" applyNumberFormat="1" applyFont="1" applyFill="1" applyBorder="1" applyAlignment="1">
      <alignment horizontal="center" vertical="center"/>
    </xf>
    <xf numFmtId="165" fontId="0" fillId="0" borderId="7" xfId="1" applyNumberFormat="1" applyFont="1" applyFill="1" applyBorder="1" applyAlignment="1" applyProtection="1">
      <alignment horizontal="center" wrapText="1"/>
      <protection locked="0"/>
    </xf>
    <xf numFmtId="49" fontId="0" fillId="0" borderId="7" xfId="0" applyNumberFormat="1" applyFont="1" applyFill="1" applyBorder="1" applyAlignment="1" applyProtection="1">
      <alignment horizontal="center" vertical="center" wrapText="1"/>
      <protection locked="0"/>
    </xf>
    <xf numFmtId="0" fontId="0" fillId="0" borderId="7" xfId="2" quotePrefix="1" applyFont="1" applyFill="1" applyBorder="1" applyAlignment="1">
      <alignment horizontal="center" vertical="center"/>
    </xf>
    <xf numFmtId="165" fontId="0" fillId="0" borderId="7" xfId="1" applyNumberFormat="1" applyFont="1" applyFill="1" applyBorder="1" applyAlignment="1" applyProtection="1">
      <alignment horizontal="center" vertical="center" wrapText="1"/>
      <protection locked="0"/>
    </xf>
    <xf numFmtId="49" fontId="0" fillId="0" borderId="7" xfId="3" applyNumberFormat="1" applyFont="1" applyFill="1" applyBorder="1" applyAlignment="1" applyProtection="1">
      <alignment horizontal="left" vertical="center" wrapText="1"/>
    </xf>
    <xf numFmtId="0" fontId="0" fillId="0" borderId="7" xfId="2" quotePrefix="1" applyFont="1" applyFill="1" applyBorder="1" applyAlignment="1">
      <alignment horizontal="center" vertical="center" wrapText="1"/>
    </xf>
    <xf numFmtId="0" fontId="8" fillId="0" borderId="0" xfId="0" applyFont="1" applyFill="1"/>
    <xf numFmtId="0" fontId="0" fillId="0" borderId="7" xfId="2" quotePrefix="1" applyFont="1" applyFill="1" applyBorder="1" applyAlignment="1">
      <alignment vertical="top" wrapText="1"/>
    </xf>
    <xf numFmtId="0" fontId="6" fillId="0" borderId="0" xfId="0" applyFont="1" applyFill="1"/>
    <xf numFmtId="0" fontId="0" fillId="0" borderId="7" xfId="2" applyFont="1" applyFill="1" applyBorder="1" applyAlignment="1">
      <alignment vertical="top" wrapText="1"/>
    </xf>
    <xf numFmtId="165" fontId="0" fillId="0" borderId="6" xfId="1" applyNumberFormat="1" applyFont="1" applyFill="1" applyBorder="1" applyAlignment="1" applyProtection="1">
      <alignment horizontal="center" vertical="center" wrapText="1"/>
      <protection locked="0"/>
    </xf>
    <xf numFmtId="165" fontId="0" fillId="0" borderId="7" xfId="1" quotePrefix="1" applyNumberFormat="1" applyFont="1" applyFill="1" applyBorder="1" applyAlignment="1">
      <alignment horizontal="center" vertical="center"/>
    </xf>
    <xf numFmtId="1" fontId="0" fillId="0" borderId="7" xfId="2" quotePrefix="1" applyNumberFormat="1" applyFont="1" applyFill="1" applyBorder="1" applyAlignment="1">
      <alignment horizontal="center" vertical="center"/>
    </xf>
    <xf numFmtId="0" fontId="0" fillId="0" borderId="5" xfId="2" applyFont="1" applyFill="1" applyBorder="1" applyAlignment="1">
      <alignment vertical="top" wrapText="1"/>
    </xf>
    <xf numFmtId="1" fontId="0" fillId="0" borderId="6" xfId="2" quotePrefix="1" applyNumberFormat="1" applyFont="1" applyFill="1" applyBorder="1" applyAlignment="1">
      <alignment horizontal="center" vertical="center"/>
    </xf>
    <xf numFmtId="165" fontId="0" fillId="0" borderId="6" xfId="1" quotePrefix="1" applyNumberFormat="1" applyFont="1" applyFill="1" applyBorder="1" applyAlignment="1">
      <alignment horizontal="center" vertical="center"/>
    </xf>
    <xf numFmtId="0" fontId="9" fillId="0" borderId="7" xfId="0" applyFont="1" applyFill="1" applyBorder="1" applyAlignment="1">
      <alignment horizontal="center" vertical="center"/>
    </xf>
    <xf numFmtId="3" fontId="9" fillId="0" borderId="7"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0" fontId="6" fillId="0" borderId="7" xfId="2" applyFont="1" applyFill="1" applyBorder="1" applyAlignment="1">
      <alignment vertical="top" wrapText="1"/>
    </xf>
    <xf numFmtId="49" fontId="6" fillId="2" borderId="7" xfId="0" applyNumberFormat="1" applyFont="1" applyFill="1" applyBorder="1" applyAlignment="1" applyProtection="1">
      <alignment horizontal="center" vertical="center" wrapText="1"/>
      <protection locked="0"/>
    </xf>
    <xf numFmtId="165" fontId="6" fillId="2" borderId="7" xfId="1" applyNumberFormat="1" applyFont="1" applyFill="1" applyBorder="1" applyAlignment="1">
      <alignment horizontal="center" vertical="center"/>
    </xf>
    <xf numFmtId="0" fontId="1" fillId="0" borderId="0" xfId="0" applyFont="1" applyFill="1" applyAlignment="1">
      <alignment wrapText="1"/>
    </xf>
    <xf numFmtId="0" fontId="3" fillId="0" borderId="8" xfId="0" applyFont="1" applyFill="1" applyBorder="1" applyAlignment="1">
      <alignment wrapText="1"/>
    </xf>
    <xf numFmtId="0" fontId="3" fillId="0" borderId="0" xfId="0" applyFont="1" applyFill="1" applyBorder="1" applyAlignment="1">
      <alignment wrapText="1"/>
    </xf>
    <xf numFmtId="0" fontId="3" fillId="0" borderId="9" xfId="0" applyFont="1" applyFill="1" applyBorder="1" applyAlignment="1">
      <alignment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0" fontId="1" fillId="0" borderId="0" xfId="0" applyFont="1" applyFill="1" applyAlignment="1">
      <alignment horizontal="center" wrapText="1"/>
    </xf>
    <xf numFmtId="0" fontId="3" fillId="0" borderId="0" xfId="0" applyFont="1" applyFill="1" applyAlignment="1">
      <alignment wrapText="1"/>
    </xf>
    <xf numFmtId="0" fontId="10" fillId="0" borderId="0" xfId="0" applyFont="1" applyFill="1" applyAlignment="1">
      <alignment vertical="center" wrapText="1"/>
    </xf>
    <xf numFmtId="49" fontId="0" fillId="2" borderId="7" xfId="0" applyNumberFormat="1" applyFont="1" applyFill="1" applyBorder="1" applyAlignment="1" applyProtection="1">
      <alignment horizontal="center" vertical="center" wrapText="1"/>
      <protection locked="0"/>
    </xf>
    <xf numFmtId="165" fontId="0" fillId="2" borderId="7" xfId="1" applyNumberFormat="1" applyFont="1" applyFill="1" applyBorder="1" applyAlignment="1">
      <alignment horizontal="center" vertical="center"/>
    </xf>
    <xf numFmtId="165" fontId="0" fillId="2" borderId="7" xfId="1" applyNumberFormat="1" applyFont="1" applyFill="1" applyBorder="1" applyAlignment="1" applyProtection="1">
      <alignment horizontal="center" vertical="center" wrapText="1"/>
      <protection locked="0"/>
    </xf>
    <xf numFmtId="0" fontId="6" fillId="2" borderId="7" xfId="2" applyFont="1" applyFill="1" applyBorder="1" applyAlignment="1">
      <alignment horizontal="right" vertical="top" wrapText="1"/>
    </xf>
    <xf numFmtId="0" fontId="9" fillId="2" borderId="7" xfId="0" applyFont="1" applyFill="1" applyBorder="1" applyAlignment="1">
      <alignment horizontal="center" vertical="center"/>
    </xf>
    <xf numFmtId="3" fontId="9" fillId="2" borderId="7" xfId="0" applyNumberFormat="1" applyFont="1" applyFill="1" applyBorder="1" applyAlignment="1">
      <alignment horizontal="center" vertical="center"/>
    </xf>
    <xf numFmtId="3" fontId="0" fillId="2" borderId="7" xfId="0" applyNumberFormat="1" applyFont="1" applyFill="1" applyBorder="1" applyAlignment="1">
      <alignment horizontal="center" vertical="center"/>
    </xf>
    <xf numFmtId="49" fontId="4" fillId="2" borderId="7" xfId="0" applyNumberFormat="1" applyFont="1" applyFill="1" applyBorder="1" applyAlignment="1">
      <alignment horizontal="left" vertical="top" wrapText="1"/>
    </xf>
    <xf numFmtId="165" fontId="0" fillId="2" borderId="6" xfId="1" applyNumberFormat="1" applyFont="1" applyFill="1" applyBorder="1" applyAlignment="1">
      <alignment horizontal="center" vertical="center"/>
    </xf>
    <xf numFmtId="165" fontId="0" fillId="2" borderId="6" xfId="1" applyNumberFormat="1" applyFont="1" applyFill="1" applyBorder="1" applyAlignment="1" applyProtection="1">
      <alignment horizontal="center" vertical="center" wrapText="1"/>
      <protection locked="0"/>
    </xf>
    <xf numFmtId="0" fontId="0" fillId="0" borderId="7" xfId="2" applyFont="1" applyFill="1" applyBorder="1" applyAlignment="1">
      <alignment horizontal="left" vertical="top" wrapText="1" indent="2"/>
    </xf>
    <xf numFmtId="49" fontId="4" fillId="0" borderId="4" xfId="0" applyNumberFormat="1" applyFont="1" applyFill="1" applyBorder="1" applyAlignment="1">
      <alignment horizontal="left" vertical="center" wrapText="1"/>
    </xf>
    <xf numFmtId="49" fontId="0" fillId="2" borderId="4" xfId="0" applyNumberFormat="1" applyFont="1" applyFill="1" applyBorder="1" applyAlignment="1">
      <alignment horizontal="center" vertical="center"/>
    </xf>
    <xf numFmtId="3" fontId="0" fillId="2" borderId="4" xfId="0" applyNumberFormat="1" applyFont="1" applyFill="1" applyBorder="1" applyAlignment="1">
      <alignment horizontal="center" vertical="center"/>
    </xf>
    <xf numFmtId="165" fontId="0" fillId="2" borderId="7" xfId="1" applyNumberFormat="1" applyFont="1" applyFill="1" applyBorder="1" applyAlignment="1" applyProtection="1">
      <alignment horizontal="center" wrapText="1"/>
      <protection locked="0"/>
    </xf>
    <xf numFmtId="0" fontId="0" fillId="2" borderId="7" xfId="2" quotePrefix="1" applyFont="1" applyFill="1" applyBorder="1" applyAlignment="1">
      <alignment horizontal="center" vertical="center"/>
    </xf>
    <xf numFmtId="0" fontId="6" fillId="2" borderId="7" xfId="2" quotePrefix="1" applyFont="1" applyFill="1" applyBorder="1" applyAlignment="1">
      <alignment horizontal="center" vertical="center"/>
    </xf>
    <xf numFmtId="165" fontId="6" fillId="2" borderId="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6" fillId="2" borderId="7" xfId="2" quotePrefix="1" applyFont="1" applyFill="1" applyBorder="1" applyAlignment="1">
      <alignment vertical="top" wrapText="1"/>
    </xf>
    <xf numFmtId="49" fontId="6" fillId="2" borderId="5" xfId="3" applyNumberFormat="1" applyFont="1" applyFill="1" applyBorder="1" applyAlignment="1" applyProtection="1">
      <alignment horizontal="right" vertical="center" wrapText="1"/>
    </xf>
    <xf numFmtId="1" fontId="0" fillId="2" borderId="6" xfId="2" quotePrefix="1" applyNumberFormat="1" applyFont="1" applyFill="1" applyBorder="1" applyAlignment="1">
      <alignment horizontal="center" vertical="center"/>
    </xf>
    <xf numFmtId="165" fontId="0" fillId="2" borderId="6" xfId="1" quotePrefix="1" applyNumberFormat="1" applyFont="1" applyFill="1" applyBorder="1" applyAlignment="1">
      <alignment horizontal="center" vertical="center"/>
    </xf>
    <xf numFmtId="0" fontId="6" fillId="2" borderId="7" xfId="2" quotePrefix="1" applyFont="1" applyFill="1" applyBorder="1" applyAlignment="1">
      <alignment horizontal="center" vertical="center" wrapText="1"/>
    </xf>
    <xf numFmtId="165" fontId="8" fillId="2" borderId="7" xfId="1" applyNumberFormat="1" applyFont="1" applyFill="1" applyBorder="1" applyAlignment="1" applyProtection="1">
      <alignment horizontal="center" vertical="center" wrapText="1"/>
      <protection locked="0"/>
    </xf>
    <xf numFmtId="165" fontId="0" fillId="2" borderId="7" xfId="1" quotePrefix="1" applyNumberFormat="1" applyFont="1" applyFill="1" applyBorder="1" applyAlignment="1">
      <alignment horizontal="center" vertical="center"/>
    </xf>
    <xf numFmtId="0" fontId="0" fillId="0" borderId="3" xfId="0" applyBorder="1"/>
    <xf numFmtId="0" fontId="0" fillId="0" borderId="3" xfId="0" applyBorder="1" applyAlignment="1">
      <alignment horizontal="center" vertical="center"/>
    </xf>
    <xf numFmtId="0" fontId="13" fillId="0" borderId="0" xfId="0" applyFont="1"/>
    <xf numFmtId="0" fontId="0" fillId="0" borderId="0" xfId="0" applyAlignment="1">
      <alignment horizontal="center" vertical="center"/>
    </xf>
    <xf numFmtId="0" fontId="0" fillId="0" borderId="3" xfId="0" applyBorder="1" applyAlignment="1">
      <alignment horizontal="left" wrapText="1"/>
    </xf>
    <xf numFmtId="0" fontId="0" fillId="0" borderId="0" xfId="0" applyAlignment="1">
      <alignment vertical="center"/>
    </xf>
    <xf numFmtId="0" fontId="0" fillId="0" borderId="0" xfId="0" applyAlignment="1">
      <alignment vertical="center" wrapText="1"/>
    </xf>
    <xf numFmtId="49" fontId="4" fillId="0" borderId="14" xfId="0" applyNumberFormat="1" applyFont="1" applyFill="1" applyBorder="1" applyAlignment="1">
      <alignment horizontal="left" vertical="top" wrapText="1"/>
    </xf>
    <xf numFmtId="0" fontId="6" fillId="0" borderId="13" xfId="2" applyFont="1" applyFill="1" applyBorder="1" applyAlignment="1">
      <alignment horizontal="right" vertical="top" wrapText="1"/>
    </xf>
    <xf numFmtId="0" fontId="9" fillId="0" borderId="14" xfId="0" applyFont="1" applyFill="1" applyBorder="1" applyAlignment="1">
      <alignment horizontal="center" vertical="center"/>
    </xf>
    <xf numFmtId="3" fontId="9" fillId="0" borderId="13"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49" fontId="6" fillId="0" borderId="13" xfId="0" applyNumberFormat="1" applyFont="1" applyFill="1" applyBorder="1" applyAlignment="1" applyProtection="1">
      <alignment horizontal="center" vertical="center" wrapText="1"/>
      <protection locked="0"/>
    </xf>
    <xf numFmtId="165" fontId="6" fillId="0" borderId="13" xfId="1" applyNumberFormat="1" applyFont="1" applyFill="1" applyBorder="1" applyAlignment="1">
      <alignment horizontal="center" vertical="center"/>
    </xf>
    <xf numFmtId="165" fontId="6" fillId="0" borderId="15" xfId="1" applyNumberFormat="1" applyFont="1" applyFill="1" applyBorder="1" applyAlignment="1">
      <alignment horizontal="center" vertical="center"/>
    </xf>
    <xf numFmtId="0" fontId="1" fillId="0" borderId="8" xfId="0" applyFont="1" applyFill="1" applyBorder="1" applyAlignment="1">
      <alignment wrapText="1"/>
    </xf>
    <xf numFmtId="0" fontId="3" fillId="0" borderId="0" xfId="0" applyFont="1" applyFill="1" applyBorder="1" applyAlignment="1">
      <alignment horizontal="right" vertical="center" wrapText="1"/>
    </xf>
    <xf numFmtId="0" fontId="1" fillId="0" borderId="10" xfId="0" applyFont="1" applyFill="1" applyBorder="1" applyAlignment="1">
      <alignment wrapText="1"/>
    </xf>
    <xf numFmtId="0" fontId="3" fillId="0" borderId="11" xfId="0" applyFont="1" applyFill="1" applyBorder="1" applyAlignment="1">
      <alignment horizontal="right" vertical="center" wrapText="1"/>
    </xf>
    <xf numFmtId="0" fontId="3" fillId="0" borderId="8" xfId="0" applyFont="1" applyFill="1" applyBorder="1" applyAlignment="1">
      <alignment horizontal="center"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9" xfId="0" applyFill="1" applyBorder="1" applyAlignment="1">
      <alignment vertical="top" wrapText="1"/>
    </xf>
    <xf numFmtId="49" fontId="4" fillId="2" borderId="16" xfId="0" applyNumberFormat="1" applyFont="1" applyFill="1" applyBorder="1" applyAlignment="1">
      <alignment horizontal="left" vertical="top" wrapText="1"/>
    </xf>
    <xf numFmtId="0" fontId="6" fillId="2" borderId="16" xfId="2" applyFont="1" applyFill="1" applyBorder="1" applyAlignment="1">
      <alignment horizontal="right" vertical="top" wrapText="1"/>
    </xf>
    <xf numFmtId="0" fontId="9" fillId="2" borderId="16" xfId="0" applyFont="1" applyFill="1" applyBorder="1" applyAlignment="1">
      <alignment horizontal="center" vertical="center"/>
    </xf>
    <xf numFmtId="3" fontId="9" fillId="2" borderId="16" xfId="0" applyNumberFormat="1" applyFont="1" applyFill="1" applyBorder="1" applyAlignment="1">
      <alignment horizontal="center" vertical="center"/>
    </xf>
    <xf numFmtId="3" fontId="0" fillId="2" borderId="16" xfId="0" applyNumberFormat="1" applyFont="1" applyFill="1" applyBorder="1" applyAlignment="1">
      <alignment horizontal="center" vertical="center"/>
    </xf>
    <xf numFmtId="49" fontId="6" fillId="2" borderId="16" xfId="0" applyNumberFormat="1" applyFont="1" applyFill="1" applyBorder="1" applyAlignment="1" applyProtection="1">
      <alignment horizontal="center" vertical="center" wrapText="1"/>
      <protection locked="0"/>
    </xf>
    <xf numFmtId="165" fontId="6" fillId="2" borderId="16" xfId="1" applyNumberFormat="1" applyFont="1" applyFill="1" applyBorder="1" applyAlignment="1">
      <alignment horizontal="center" vertical="center"/>
    </xf>
    <xf numFmtId="0" fontId="9" fillId="0" borderId="17" xfId="0" applyFont="1" applyFill="1" applyBorder="1" applyAlignment="1">
      <alignment horizontal="center" vertical="center"/>
    </xf>
    <xf numFmtId="3" fontId="9" fillId="0" borderId="18"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49" fontId="0" fillId="0" borderId="18" xfId="0" applyNumberFormat="1" applyFont="1" applyFill="1" applyBorder="1" applyAlignment="1" applyProtection="1">
      <alignment horizontal="center" vertical="center" wrapText="1"/>
      <protection locked="0"/>
    </xf>
    <xf numFmtId="165" fontId="0" fillId="0" borderId="18" xfId="1" applyNumberFormat="1" applyFont="1" applyFill="1" applyBorder="1" applyAlignment="1">
      <alignment horizontal="center" vertical="center"/>
    </xf>
    <xf numFmtId="165" fontId="0" fillId="0" borderId="19" xfId="1"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lignment horizontal="left" vertical="top" wrapText="1"/>
    </xf>
    <xf numFmtId="0" fontId="1" fillId="0" borderId="19" xfId="2" applyFont="1" applyFill="1" applyBorder="1" applyAlignment="1">
      <alignment vertical="top" wrapText="1"/>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left"/>
    </xf>
    <xf numFmtId="0" fontId="0" fillId="0" borderId="3" xfId="0" applyBorder="1" applyAlignment="1">
      <alignment vertical="center" wrapText="1"/>
    </xf>
    <xf numFmtId="0" fontId="0" fillId="0" borderId="3" xfId="0" applyFill="1" applyBorder="1" applyAlignment="1">
      <alignment vertical="center" wrapText="1"/>
    </xf>
    <xf numFmtId="0" fontId="0" fillId="0" borderId="3" xfId="0" applyBorder="1" applyAlignment="1">
      <alignment wrapText="1"/>
    </xf>
    <xf numFmtId="0" fontId="6" fillId="0" borderId="3" xfId="0" applyFont="1" applyBorder="1" applyAlignment="1">
      <alignment vertical="center" wrapText="1"/>
    </xf>
    <xf numFmtId="9" fontId="0" fillId="0" borderId="3" xfId="0" applyNumberFormat="1" applyBorder="1" applyAlignment="1">
      <alignment vertical="center" wrapText="1"/>
    </xf>
    <xf numFmtId="0" fontId="0" fillId="0" borderId="3" xfId="0" applyBorder="1" applyAlignment="1">
      <alignment horizontal="left" vertical="center" wrapText="1"/>
    </xf>
    <xf numFmtId="0" fontId="1" fillId="0" borderId="7" xfId="2" quotePrefix="1" applyFont="1" applyFill="1" applyBorder="1" applyAlignment="1">
      <alignment horizontal="center" vertical="center" wrapText="1"/>
    </xf>
    <xf numFmtId="165" fontId="12" fillId="2" borderId="7" xfId="1" applyNumberFormat="1" applyFont="1" applyFill="1" applyBorder="1" applyAlignment="1">
      <alignment horizontal="center" vertical="center"/>
    </xf>
    <xf numFmtId="49" fontId="0" fillId="3" borderId="7" xfId="0" applyNumberFormat="1" applyFont="1" applyFill="1" applyBorder="1" applyAlignment="1" applyProtection="1">
      <alignment horizontal="center" vertical="center" wrapText="1"/>
      <protection locked="0"/>
    </xf>
    <xf numFmtId="0" fontId="0" fillId="3" borderId="7" xfId="2" quotePrefix="1" applyFont="1" applyFill="1" applyBorder="1" applyAlignment="1">
      <alignment horizontal="center" vertical="center"/>
    </xf>
    <xf numFmtId="166" fontId="1" fillId="0" borderId="7" xfId="4" quotePrefix="1" applyNumberFormat="1" applyFont="1" applyFill="1" applyBorder="1" applyAlignment="1">
      <alignment horizontal="center" vertical="center"/>
    </xf>
    <xf numFmtId="49" fontId="1" fillId="0" borderId="7" xfId="3" applyNumberFormat="1" applyFont="1" applyFill="1" applyBorder="1" applyAlignment="1" applyProtection="1">
      <alignment horizontal="left" vertical="center" wrapText="1"/>
    </xf>
    <xf numFmtId="0" fontId="0" fillId="0" borderId="3" xfId="0" applyFont="1" applyBorder="1" applyAlignment="1">
      <alignment vertical="center" wrapText="1"/>
    </xf>
    <xf numFmtId="0" fontId="0" fillId="0" borderId="3" xfId="0" applyFont="1" applyFill="1" applyBorder="1" applyAlignment="1">
      <alignment vertical="center" wrapText="1"/>
    </xf>
    <xf numFmtId="0" fontId="0" fillId="0" borderId="3" xfId="0"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vertical="center" wrapText="1"/>
    </xf>
    <xf numFmtId="9" fontId="0" fillId="0" borderId="3" xfId="0" applyNumberFormat="1" applyFill="1" applyBorder="1" applyAlignment="1">
      <alignment vertical="center" wrapText="1"/>
    </xf>
    <xf numFmtId="49" fontId="4" fillId="0" borderId="7" xfId="0" applyNumberFormat="1" applyFont="1" applyBorder="1" applyAlignment="1">
      <alignment horizontal="left" vertical="top" wrapText="1"/>
    </xf>
    <xf numFmtId="0" fontId="0" fillId="0" borderId="7" xfId="2" quotePrefix="1" applyFont="1" applyBorder="1" applyAlignment="1">
      <alignment vertical="top" wrapText="1"/>
    </xf>
    <xf numFmtId="49" fontId="0" fillId="0" borderId="7" xfId="0" applyNumberFormat="1" applyFont="1" applyBorder="1" applyAlignment="1" applyProtection="1">
      <alignment horizontal="center" vertical="center" wrapText="1"/>
      <protection locked="0"/>
    </xf>
    <xf numFmtId="0" fontId="0" fillId="0" borderId="7" xfId="2" quotePrefix="1" applyFont="1" applyBorder="1" applyAlignment="1">
      <alignment horizontal="center" vertical="center"/>
    </xf>
    <xf numFmtId="165" fontId="0" fillId="0" borderId="7" xfId="1" applyNumberFormat="1" applyFont="1" applyBorder="1" applyAlignment="1">
      <alignment horizontal="center" vertical="center"/>
    </xf>
    <xf numFmtId="165" fontId="0" fillId="0" borderId="7" xfId="1" applyNumberFormat="1" applyFont="1" applyBorder="1" applyAlignment="1" applyProtection="1">
      <alignment horizontal="center" vertical="center" wrapText="1"/>
      <protection locked="0"/>
    </xf>
    <xf numFmtId="0" fontId="0" fillId="0" borderId="7" xfId="2" applyFont="1" applyBorder="1" applyAlignment="1">
      <alignment vertical="top" wrapText="1"/>
    </xf>
    <xf numFmtId="0" fontId="0" fillId="0" borderId="7" xfId="2" quotePrefix="1" applyFont="1" applyBorder="1" applyAlignment="1">
      <alignment horizontal="left" vertical="top" wrapText="1" indent="2"/>
    </xf>
    <xf numFmtId="0" fontId="0" fillId="0" borderId="7" xfId="2" applyFont="1" applyBorder="1" applyAlignment="1">
      <alignment horizontal="left" vertical="top" wrapText="1" indent="2"/>
    </xf>
    <xf numFmtId="49" fontId="0" fillId="0" borderId="7" xfId="3" applyNumberFormat="1" applyFont="1" applyBorder="1" applyAlignment="1">
      <alignment horizontal="left" vertical="center" wrapText="1"/>
    </xf>
    <xf numFmtId="49" fontId="6" fillId="2" borderId="5" xfId="3" applyNumberFormat="1" applyFont="1" applyFill="1" applyBorder="1" applyAlignment="1">
      <alignment horizontal="right" vertical="center" wrapText="1"/>
    </xf>
    <xf numFmtId="0" fontId="0" fillId="0" borderId="7" xfId="0" applyFont="1" applyFill="1" applyBorder="1" applyAlignment="1">
      <alignment horizontal="center" vertical="center"/>
    </xf>
    <xf numFmtId="0" fontId="0" fillId="0" borderId="3" xfId="0" applyFont="1" applyBorder="1"/>
    <xf numFmtId="0" fontId="0" fillId="0" borderId="3" xfId="0" applyFont="1" applyBorder="1" applyAlignment="1">
      <alignment horizontal="center" vertical="center"/>
    </xf>
    <xf numFmtId="0" fontId="0" fillId="0" borderId="3" xfId="0" applyFont="1" applyBorder="1" applyAlignment="1">
      <alignment wrapText="1"/>
    </xf>
    <xf numFmtId="9" fontId="0" fillId="0" borderId="3" xfId="0" applyNumberFormat="1" applyFont="1" applyBorder="1" applyAlignment="1">
      <alignment vertical="center" wrapText="1"/>
    </xf>
    <xf numFmtId="165" fontId="6" fillId="2" borderId="20" xfId="1" applyNumberFormat="1" applyFont="1" applyFill="1" applyBorder="1" applyAlignment="1">
      <alignment horizontal="center" vertical="center"/>
    </xf>
    <xf numFmtId="165" fontId="6" fillId="2" borderId="21" xfId="1" applyNumberFormat="1" applyFont="1" applyFill="1" applyBorder="1" applyAlignment="1">
      <alignment horizontal="center" vertical="center"/>
    </xf>
    <xf numFmtId="165" fontId="6" fillId="2" borderId="22" xfId="1" applyNumberFormat="1" applyFont="1" applyFill="1" applyBorder="1" applyAlignment="1">
      <alignment horizontal="center" vertical="center"/>
    </xf>
    <xf numFmtId="0" fontId="2" fillId="0" borderId="14" xfId="0" applyFont="1" applyFill="1" applyBorder="1" applyAlignment="1">
      <alignment horizont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0" fontId="2" fillId="0" borderId="8" xfId="0" applyFont="1" applyFill="1" applyBorder="1" applyAlignment="1">
      <alignment horizontal="center" wrapText="1"/>
    </xf>
    <xf numFmtId="0" fontId="2" fillId="0" borderId="0" xfId="0" applyFont="1" applyFill="1" applyBorder="1" applyAlignment="1">
      <alignment horizontal="center" wrapText="1"/>
    </xf>
    <xf numFmtId="0" fontId="2"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wrapText="1"/>
    </xf>
    <xf numFmtId="165" fontId="0" fillId="2" borderId="20" xfId="1" applyNumberFormat="1" applyFont="1" applyFill="1" applyBorder="1" applyAlignment="1">
      <alignment horizontal="center" vertical="center"/>
    </xf>
    <xf numFmtId="165" fontId="0" fillId="2" borderId="21" xfId="1" applyNumberFormat="1" applyFont="1" applyFill="1" applyBorder="1" applyAlignment="1">
      <alignment horizontal="center" vertical="center"/>
    </xf>
    <xf numFmtId="165" fontId="0" fillId="2" borderId="22" xfId="1" applyNumberFormat="1" applyFont="1" applyFill="1" applyBorder="1" applyAlignment="1">
      <alignment horizontal="center" vertical="center"/>
    </xf>
    <xf numFmtId="0" fontId="2" fillId="0" borderId="0" xfId="0" applyFont="1" applyFill="1" applyAlignment="1">
      <alignment horizontal="center" wrapText="1"/>
    </xf>
    <xf numFmtId="0" fontId="13" fillId="0" borderId="0" xfId="0" applyFont="1" applyAlignment="1">
      <alignment horizontal="center"/>
    </xf>
  </cellXfs>
  <cellStyles count="5">
    <cellStyle name="Milliers" xfId="4" builtinId="3"/>
    <cellStyle name="Monétaire" xfId="1" builtinId="4"/>
    <cellStyle name="Normal" xfId="0" builtinId="0"/>
    <cellStyle name="Normal_Sheet2" xfId="2" xr:uid="{00000000-0005-0000-0000-000003000000}"/>
    <cellStyle name="Standard 2" xfId="3" xr:uid="{00000000-0005-0000-0000-000004000000}"/>
  </cellStyles>
  <dxfs count="0"/>
  <tableStyles count="0" defaultTableStyle="TableStyleMedium2" defaultPivotStyle="PivotStyleLight16"/>
  <colors>
    <mruColors>
      <color rgb="FF00CC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18" Type="http://schemas.openxmlformats.org/officeDocument/2006/relationships/customXml" Target="../customXml/item9.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workbookViewId="0">
      <selection activeCell="B14" sqref="B14"/>
    </sheetView>
  </sheetViews>
  <sheetFormatPr baseColWidth="10" defaultColWidth="11.5703125" defaultRowHeight="12.75" x14ac:dyDescent="0.2"/>
  <cols>
    <col min="1" max="1" width="4" customWidth="1"/>
    <col min="2" max="2" width="91.28515625" customWidth="1"/>
  </cols>
  <sheetData>
    <row r="1" spans="1:2" x14ac:dyDescent="0.2">
      <c r="A1" s="78" t="s">
        <v>133</v>
      </c>
    </row>
    <row r="3" spans="1:2" x14ac:dyDescent="0.2">
      <c r="A3" s="77">
        <v>1</v>
      </c>
      <c r="B3" s="80" t="s">
        <v>72</v>
      </c>
    </row>
    <row r="4" spans="1:2" ht="38.25" x14ac:dyDescent="0.2">
      <c r="A4" s="77">
        <f>A3+1</f>
        <v>2</v>
      </c>
      <c r="B4" s="80" t="s">
        <v>73</v>
      </c>
    </row>
    <row r="5" spans="1:2" ht="63.75" x14ac:dyDescent="0.2">
      <c r="A5" s="77">
        <f t="shared" ref="A5:A12" si="0">A4+1</f>
        <v>3</v>
      </c>
      <c r="B5" s="80" t="s">
        <v>74</v>
      </c>
    </row>
    <row r="6" spans="1:2" ht="25.5" x14ac:dyDescent="0.2">
      <c r="A6" s="77">
        <f t="shared" si="0"/>
        <v>4</v>
      </c>
      <c r="B6" s="80" t="s">
        <v>75</v>
      </c>
    </row>
    <row r="7" spans="1:2" x14ac:dyDescent="0.2">
      <c r="A7" s="77">
        <f t="shared" si="0"/>
        <v>5</v>
      </c>
      <c r="B7" s="80"/>
    </row>
    <row r="8" spans="1:2" x14ac:dyDescent="0.2">
      <c r="A8" s="77">
        <f t="shared" si="0"/>
        <v>6</v>
      </c>
      <c r="B8" s="80"/>
    </row>
    <row r="9" spans="1:2" x14ac:dyDescent="0.2">
      <c r="A9" s="77">
        <f t="shared" si="0"/>
        <v>7</v>
      </c>
      <c r="B9" s="80"/>
    </row>
    <row r="10" spans="1:2" x14ac:dyDescent="0.2">
      <c r="A10" s="77">
        <f t="shared" si="0"/>
        <v>8</v>
      </c>
      <c r="B10" s="80"/>
    </row>
    <row r="11" spans="1:2" x14ac:dyDescent="0.2">
      <c r="A11" s="77">
        <f t="shared" si="0"/>
        <v>9</v>
      </c>
      <c r="B11" s="80"/>
    </row>
    <row r="12" spans="1:2" x14ac:dyDescent="0.2">
      <c r="A12" s="77">
        <f t="shared" si="0"/>
        <v>10</v>
      </c>
      <c r="B12" s="80"/>
    </row>
    <row r="13" spans="1:2" x14ac:dyDescent="0.2">
      <c r="A13" s="79"/>
    </row>
    <row r="14" spans="1:2" x14ac:dyDescent="0.2">
      <c r="A14" s="79"/>
    </row>
    <row r="15" spans="1:2" x14ac:dyDescent="0.2">
      <c r="A15" s="79"/>
    </row>
    <row r="16" spans="1:2" x14ac:dyDescent="0.2">
      <c r="A16" s="79"/>
    </row>
  </sheetData>
  <pageMargins left="0.70866141732283472" right="0.70866141732283472" top="0.74803149606299213" bottom="0.74803149606299213" header="0.31496062992125984" footer="0.31496062992125984"/>
  <pageSetup orientation="portrait" r:id="rId1"/>
  <headerFooter>
    <oddFooter>&amp;LSélection d'une Entreprise de gestion des matières dangereuses et des sols contaminés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
  <sheetViews>
    <sheetView zoomScale="89" zoomScaleNormal="89" zoomScaleSheetLayoutView="120" workbookViewId="0">
      <pane ySplit="6" topLeftCell="A25" activePane="bottomLeft" state="frozen"/>
      <selection pane="bottomLeft" activeCell="B36" sqref="B36"/>
    </sheetView>
  </sheetViews>
  <sheetFormatPr baseColWidth="10" defaultColWidth="11.42578125" defaultRowHeight="12.75" x14ac:dyDescent="0.2"/>
  <cols>
    <col min="1" max="1" width="7.7109375" style="47" customWidth="1"/>
    <col min="2" max="2" width="68.7109375" style="48" customWidth="1"/>
    <col min="3" max="3" width="14.85546875" style="49" customWidth="1"/>
    <col min="4" max="4" width="10" style="47" customWidth="1"/>
    <col min="5" max="5" width="11.7109375" style="40" customWidth="1"/>
    <col min="6" max="6" width="10.7109375" style="40" customWidth="1"/>
    <col min="7" max="7" width="14.85546875" style="1" customWidth="1"/>
    <col min="8" max="8" width="13.28515625" style="1" customWidth="1"/>
    <col min="9" max="16384" width="11.42578125" style="1"/>
  </cols>
  <sheetData>
    <row r="1" spans="1:8" ht="15" x14ac:dyDescent="0.25">
      <c r="A1" s="155" t="s">
        <v>135</v>
      </c>
      <c r="B1" s="156"/>
      <c r="C1" s="156"/>
      <c r="D1" s="156"/>
      <c r="E1" s="156"/>
      <c r="F1" s="156"/>
      <c r="G1" s="156"/>
      <c r="H1" s="157"/>
    </row>
    <row r="2" spans="1:8" ht="15" x14ac:dyDescent="0.25">
      <c r="A2" s="158" t="s">
        <v>217</v>
      </c>
      <c r="B2" s="159"/>
      <c r="C2" s="159"/>
      <c r="D2" s="159"/>
      <c r="E2" s="159"/>
      <c r="F2" s="159"/>
      <c r="G2" s="159"/>
      <c r="H2" s="160"/>
    </row>
    <row r="3" spans="1:8" ht="15" x14ac:dyDescent="0.25">
      <c r="A3" s="158" t="s">
        <v>24</v>
      </c>
      <c r="B3" s="159"/>
      <c r="C3" s="159"/>
      <c r="D3" s="159"/>
      <c r="E3" s="159"/>
      <c r="F3" s="159"/>
      <c r="G3" s="159"/>
      <c r="H3" s="160"/>
    </row>
    <row r="4" spans="1:8" s="5" customFormat="1" x14ac:dyDescent="0.2">
      <c r="A4" s="95"/>
      <c r="B4" s="96"/>
      <c r="C4" s="97"/>
      <c r="D4" s="97"/>
      <c r="E4" s="97"/>
      <c r="F4" s="97"/>
      <c r="G4" s="98"/>
      <c r="H4" s="99"/>
    </row>
    <row r="5" spans="1:8" x14ac:dyDescent="0.2">
      <c r="A5" s="6"/>
      <c r="B5" s="7"/>
      <c r="C5" s="161" t="s">
        <v>0</v>
      </c>
      <c r="D5" s="161" t="s">
        <v>1</v>
      </c>
      <c r="E5" s="164" t="s">
        <v>2</v>
      </c>
      <c r="F5" s="164"/>
      <c r="G5" s="164" t="s">
        <v>3</v>
      </c>
      <c r="H5" s="164"/>
    </row>
    <row r="6" spans="1:8" s="10" customFormat="1" ht="61.5" x14ac:dyDescent="0.2">
      <c r="A6" s="8" t="s">
        <v>4</v>
      </c>
      <c r="B6" s="68" t="s">
        <v>5</v>
      </c>
      <c r="C6" s="162"/>
      <c r="D6" s="163"/>
      <c r="E6" s="9" t="s">
        <v>6</v>
      </c>
      <c r="F6" s="9" t="s">
        <v>7</v>
      </c>
      <c r="G6" s="9" t="s">
        <v>8</v>
      </c>
      <c r="H6" s="9" t="s">
        <v>9</v>
      </c>
    </row>
    <row r="7" spans="1:8" x14ac:dyDescent="0.2">
      <c r="A7" s="57" t="s">
        <v>26</v>
      </c>
      <c r="B7" s="69" t="s">
        <v>13</v>
      </c>
      <c r="C7" s="50"/>
      <c r="D7" s="65"/>
      <c r="E7" s="51"/>
      <c r="F7" s="52"/>
      <c r="G7" s="51"/>
      <c r="H7" s="52"/>
    </row>
    <row r="8" spans="1:8" ht="25.5" x14ac:dyDescent="0.2">
      <c r="A8" s="16" t="s">
        <v>27</v>
      </c>
      <c r="B8" s="25" t="s">
        <v>22</v>
      </c>
      <c r="C8" s="19" t="s">
        <v>10</v>
      </c>
      <c r="D8" s="23" t="s">
        <v>68</v>
      </c>
      <c r="E8" s="51"/>
      <c r="F8" s="74"/>
      <c r="G8" s="51"/>
      <c r="H8" s="51"/>
    </row>
    <row r="9" spans="1:8" ht="25.5" x14ac:dyDescent="0.2">
      <c r="A9" s="16" t="s">
        <v>28</v>
      </c>
      <c r="B9" s="22" t="s">
        <v>23</v>
      </c>
      <c r="C9" s="19" t="s">
        <v>10</v>
      </c>
      <c r="D9" s="23">
        <v>1</v>
      </c>
      <c r="E9" s="17"/>
      <c r="F9" s="17"/>
      <c r="G9" s="17">
        <f t="shared" ref="G9:G36" si="0">D9*E9</f>
        <v>0</v>
      </c>
      <c r="H9" s="17">
        <f t="shared" ref="H9:H21" si="1">D9*F9</f>
        <v>0</v>
      </c>
    </row>
    <row r="10" spans="1:8" ht="25.5" x14ac:dyDescent="0.2">
      <c r="A10" s="16" t="s">
        <v>29</v>
      </c>
      <c r="B10" s="129" t="s">
        <v>218</v>
      </c>
      <c r="C10" s="19" t="s">
        <v>10</v>
      </c>
      <c r="D10" s="23" t="s">
        <v>68</v>
      </c>
      <c r="E10" s="51"/>
      <c r="F10" s="74"/>
      <c r="G10" s="51"/>
      <c r="H10" s="51"/>
    </row>
    <row r="11" spans="1:8" ht="25.5" x14ac:dyDescent="0.2">
      <c r="A11" s="16" t="s">
        <v>30</v>
      </c>
      <c r="B11" s="129" t="s">
        <v>219</v>
      </c>
      <c r="C11" s="19" t="s">
        <v>10</v>
      </c>
      <c r="D11" s="23" t="s">
        <v>68</v>
      </c>
      <c r="E11" s="51"/>
      <c r="F11" s="74"/>
      <c r="G11" s="51"/>
      <c r="H11" s="51"/>
    </row>
    <row r="12" spans="1:8" ht="25.5" x14ac:dyDescent="0.2">
      <c r="A12" s="16" t="s">
        <v>33</v>
      </c>
      <c r="B12" s="22" t="s">
        <v>32</v>
      </c>
      <c r="C12" s="19" t="s">
        <v>10</v>
      </c>
      <c r="D12" s="23" t="s">
        <v>68</v>
      </c>
      <c r="E12" s="51"/>
      <c r="F12" s="74"/>
      <c r="G12" s="51"/>
      <c r="H12" s="51"/>
    </row>
    <row r="13" spans="1:8" s="24" customFormat="1" ht="25.5" x14ac:dyDescent="0.2">
      <c r="A13" s="16" t="s">
        <v>34</v>
      </c>
      <c r="B13" s="22" t="s">
        <v>35</v>
      </c>
      <c r="C13" s="19" t="s">
        <v>10</v>
      </c>
      <c r="D13" s="23" t="s">
        <v>68</v>
      </c>
      <c r="E13" s="51"/>
      <c r="F13" s="52"/>
      <c r="G13" s="51"/>
      <c r="H13" s="51"/>
    </row>
    <row r="14" spans="1:8" x14ac:dyDescent="0.2">
      <c r="A14" s="57"/>
      <c r="B14" s="70" t="s">
        <v>56</v>
      </c>
      <c r="C14" s="38"/>
      <c r="D14" s="73"/>
      <c r="E14" s="39"/>
      <c r="F14" s="67"/>
      <c r="G14" s="39">
        <f>SUM(G8:G13)</f>
        <v>0</v>
      </c>
      <c r="H14" s="39">
        <f>SUM(H8:H13)</f>
        <v>0</v>
      </c>
    </row>
    <row r="15" spans="1:8" x14ac:dyDescent="0.2">
      <c r="A15" s="16"/>
      <c r="B15" s="25"/>
      <c r="C15" s="20"/>
      <c r="D15" s="20"/>
      <c r="E15" s="17"/>
      <c r="F15" s="21"/>
      <c r="G15" s="17"/>
      <c r="H15" s="17"/>
    </row>
    <row r="16" spans="1:8" x14ac:dyDescent="0.2">
      <c r="A16" s="16"/>
      <c r="B16" s="25"/>
      <c r="C16" s="20"/>
      <c r="D16" s="20"/>
      <c r="E16" s="17"/>
      <c r="F16" s="21"/>
      <c r="G16" s="17"/>
      <c r="H16" s="17"/>
    </row>
    <row r="17" spans="1:8" s="26" customFormat="1" ht="33.75" customHeight="1" x14ac:dyDescent="0.2">
      <c r="A17" s="57" t="s">
        <v>36</v>
      </c>
      <c r="B17" s="69" t="s">
        <v>14</v>
      </c>
      <c r="C17" s="66"/>
      <c r="D17" s="66"/>
      <c r="E17" s="152" t="s">
        <v>137</v>
      </c>
      <c r="F17" s="153"/>
      <c r="G17" s="153"/>
      <c r="H17" s="154"/>
    </row>
    <row r="18" spans="1:8" x14ac:dyDescent="0.2">
      <c r="A18" s="16"/>
      <c r="B18" s="25"/>
      <c r="C18" s="19"/>
      <c r="D18" s="20"/>
      <c r="E18" s="14"/>
      <c r="F18" s="28"/>
      <c r="G18" s="17"/>
      <c r="H18" s="17"/>
    </row>
    <row r="19" spans="1:8" x14ac:dyDescent="0.2">
      <c r="A19" s="16"/>
      <c r="B19" s="25"/>
      <c r="C19" s="19"/>
      <c r="D19" s="20"/>
      <c r="E19" s="14"/>
      <c r="F19" s="28"/>
      <c r="G19" s="17"/>
      <c r="H19" s="17"/>
    </row>
    <row r="20" spans="1:8" x14ac:dyDescent="0.2">
      <c r="A20" s="57" t="s">
        <v>38</v>
      </c>
      <c r="B20" s="69" t="s">
        <v>15</v>
      </c>
      <c r="C20" s="50"/>
      <c r="D20" s="65"/>
      <c r="E20" s="58"/>
      <c r="F20" s="59"/>
      <c r="G20" s="51"/>
      <c r="H20" s="51"/>
    </row>
    <row r="21" spans="1:8" ht="103.5" x14ac:dyDescent="0.2">
      <c r="A21" s="16" t="s">
        <v>39</v>
      </c>
      <c r="B21" s="25" t="s">
        <v>235</v>
      </c>
      <c r="C21" s="19" t="s">
        <v>53</v>
      </c>
      <c r="D21" s="128">
        <v>40000</v>
      </c>
      <c r="E21" s="14"/>
      <c r="F21" s="28"/>
      <c r="G21" s="17">
        <f t="shared" si="0"/>
        <v>0</v>
      </c>
      <c r="H21" s="17">
        <f t="shared" si="1"/>
        <v>0</v>
      </c>
    </row>
    <row r="22" spans="1:8" ht="38.25" x14ac:dyDescent="0.2">
      <c r="A22" s="16" t="s">
        <v>40</v>
      </c>
      <c r="B22" s="27" t="s">
        <v>37</v>
      </c>
      <c r="C22" s="50"/>
      <c r="D22" s="65"/>
      <c r="E22" s="75"/>
      <c r="F22" s="75"/>
      <c r="G22" s="51"/>
      <c r="H22" s="51"/>
    </row>
    <row r="23" spans="1:8" ht="25.5" x14ac:dyDescent="0.2">
      <c r="A23" s="16" t="s">
        <v>62</v>
      </c>
      <c r="B23" s="60" t="s">
        <v>54</v>
      </c>
      <c r="C23" s="19" t="s">
        <v>125</v>
      </c>
      <c r="D23" s="23">
        <v>1</v>
      </c>
      <c r="E23" s="14"/>
      <c r="F23" s="28"/>
      <c r="G23" s="17">
        <f t="shared" si="0"/>
        <v>0</v>
      </c>
      <c r="H23" s="17">
        <f t="shared" ref="H23:H36" si="2">D23*F23</f>
        <v>0</v>
      </c>
    </row>
    <row r="24" spans="1:8" ht="63.75" x14ac:dyDescent="0.2">
      <c r="A24" s="16" t="s">
        <v>63</v>
      </c>
      <c r="B24" s="60" t="s">
        <v>65</v>
      </c>
      <c r="C24" s="19" t="s">
        <v>31</v>
      </c>
      <c r="D24" s="124">
        <v>12</v>
      </c>
      <c r="E24" s="14"/>
      <c r="F24" s="28"/>
      <c r="G24" s="17">
        <f t="shared" si="0"/>
        <v>0</v>
      </c>
      <c r="H24" s="17">
        <f t="shared" si="2"/>
        <v>0</v>
      </c>
    </row>
    <row r="25" spans="1:8" ht="38.25" x14ac:dyDescent="0.2">
      <c r="A25" s="16" t="s">
        <v>64</v>
      </c>
      <c r="B25" s="60" t="s">
        <v>55</v>
      </c>
      <c r="C25" s="19" t="s">
        <v>10</v>
      </c>
      <c r="D25" s="23">
        <v>1</v>
      </c>
      <c r="E25" s="14"/>
      <c r="F25" s="28"/>
      <c r="G25" s="17">
        <f t="shared" si="0"/>
        <v>0</v>
      </c>
      <c r="H25" s="17">
        <f t="shared" si="2"/>
        <v>0</v>
      </c>
    </row>
    <row r="26" spans="1:8" ht="38.25" x14ac:dyDescent="0.2">
      <c r="A26" s="16" t="s">
        <v>41</v>
      </c>
      <c r="B26" s="25" t="s">
        <v>220</v>
      </c>
      <c r="C26" s="126"/>
      <c r="D26" s="127"/>
      <c r="E26" s="152" t="s">
        <v>137</v>
      </c>
      <c r="F26" s="153"/>
      <c r="G26" s="153"/>
      <c r="H26" s="154"/>
    </row>
    <row r="27" spans="1:8" ht="28.15" customHeight="1" x14ac:dyDescent="0.2">
      <c r="A27" s="16" t="s">
        <v>42</v>
      </c>
      <c r="B27" s="25" t="s">
        <v>16</v>
      </c>
      <c r="C27" s="19" t="s">
        <v>53</v>
      </c>
      <c r="D27" s="20">
        <v>2500</v>
      </c>
      <c r="E27" s="29"/>
      <c r="F27" s="29"/>
      <c r="G27" s="17">
        <f t="shared" si="0"/>
        <v>0</v>
      </c>
      <c r="H27" s="17">
        <f t="shared" si="2"/>
        <v>0</v>
      </c>
    </row>
    <row r="28" spans="1:8" ht="28.15" customHeight="1" x14ac:dyDescent="0.2">
      <c r="A28" s="16" t="s">
        <v>66</v>
      </c>
      <c r="B28" s="25" t="s">
        <v>67</v>
      </c>
      <c r="C28" s="19" t="s">
        <v>10</v>
      </c>
      <c r="D28" s="23" t="s">
        <v>68</v>
      </c>
      <c r="E28" s="75"/>
      <c r="F28" s="75"/>
      <c r="G28" s="51"/>
      <c r="H28" s="51"/>
    </row>
    <row r="29" spans="1:8" x14ac:dyDescent="0.2">
      <c r="A29" s="57"/>
      <c r="B29" s="70" t="s">
        <v>57</v>
      </c>
      <c r="C29" s="38"/>
      <c r="D29" s="73"/>
      <c r="E29" s="39"/>
      <c r="F29" s="67"/>
      <c r="G29" s="39">
        <f>SUM(G21:G27)</f>
        <v>0</v>
      </c>
      <c r="H29" s="39">
        <f>SUM(H21:H27)</f>
        <v>0</v>
      </c>
    </row>
    <row r="30" spans="1:8" x14ac:dyDescent="0.2">
      <c r="A30" s="16"/>
      <c r="B30" s="25"/>
      <c r="C30" s="19"/>
      <c r="D30" s="30"/>
      <c r="E30" s="29"/>
      <c r="F30" s="29"/>
      <c r="G30" s="17"/>
      <c r="H30" s="17"/>
    </row>
    <row r="31" spans="1:8" x14ac:dyDescent="0.2">
      <c r="A31" s="16"/>
      <c r="B31" s="31"/>
      <c r="C31" s="19"/>
      <c r="D31" s="32"/>
      <c r="E31" s="33"/>
      <c r="F31" s="33"/>
      <c r="G31" s="17"/>
      <c r="H31" s="17"/>
    </row>
    <row r="32" spans="1:8" x14ac:dyDescent="0.2">
      <c r="A32" s="57" t="s">
        <v>43</v>
      </c>
      <c r="B32" s="69" t="s">
        <v>17</v>
      </c>
      <c r="C32" s="50"/>
      <c r="D32" s="71"/>
      <c r="E32" s="72"/>
      <c r="F32" s="72"/>
      <c r="G32" s="51"/>
      <c r="H32" s="51"/>
    </row>
    <row r="33" spans="1:8" x14ac:dyDescent="0.2">
      <c r="A33" s="16" t="s">
        <v>44</v>
      </c>
      <c r="B33" s="25" t="s">
        <v>19</v>
      </c>
      <c r="C33" s="19" t="s">
        <v>10</v>
      </c>
      <c r="D33" s="30">
        <v>1</v>
      </c>
      <c r="E33" s="29"/>
      <c r="F33" s="29"/>
      <c r="G33" s="17">
        <f t="shared" ref="G33" si="3">D33*E33</f>
        <v>0</v>
      </c>
      <c r="H33" s="17">
        <f t="shared" ref="H33" si="4">D33*F33</f>
        <v>0</v>
      </c>
    </row>
    <row r="34" spans="1:8" ht="25.5" x14ac:dyDescent="0.2">
      <c r="A34" s="16" t="s">
        <v>45</v>
      </c>
      <c r="B34" s="25" t="s">
        <v>71</v>
      </c>
      <c r="C34" s="19" t="s">
        <v>10</v>
      </c>
      <c r="D34" s="30">
        <v>1</v>
      </c>
      <c r="E34" s="33"/>
      <c r="F34" s="33"/>
      <c r="G34" s="17">
        <f t="shared" ref="G34" si="5">D34*E34</f>
        <v>0</v>
      </c>
      <c r="H34" s="17">
        <f t="shared" ref="H34" si="6">D34*F34</f>
        <v>0</v>
      </c>
    </row>
    <row r="35" spans="1:8" ht="25.5" x14ac:dyDescent="0.2">
      <c r="A35" s="16" t="s">
        <v>46</v>
      </c>
      <c r="B35" s="31" t="s">
        <v>20</v>
      </c>
      <c r="C35" s="19" t="s">
        <v>10</v>
      </c>
      <c r="D35" s="23" t="s">
        <v>68</v>
      </c>
      <c r="E35" s="72"/>
      <c r="F35" s="72"/>
      <c r="G35" s="51"/>
      <c r="H35" s="51"/>
    </row>
    <row r="36" spans="1:8" x14ac:dyDescent="0.2">
      <c r="A36" s="16" t="s">
        <v>47</v>
      </c>
      <c r="B36" s="27" t="s">
        <v>21</v>
      </c>
      <c r="C36" s="19" t="s">
        <v>31</v>
      </c>
      <c r="D36" s="30">
        <v>16</v>
      </c>
      <c r="E36" s="17"/>
      <c r="F36" s="17"/>
      <c r="G36" s="17">
        <f t="shared" si="0"/>
        <v>0</v>
      </c>
      <c r="H36" s="21">
        <f t="shared" si="2"/>
        <v>0</v>
      </c>
    </row>
    <row r="37" spans="1:8" x14ac:dyDescent="0.2">
      <c r="A37" s="16" t="s">
        <v>69</v>
      </c>
      <c r="B37" s="27" t="s">
        <v>18</v>
      </c>
      <c r="C37" s="19" t="s">
        <v>10</v>
      </c>
      <c r="D37" s="30">
        <v>1</v>
      </c>
      <c r="E37" s="17"/>
      <c r="F37" s="17"/>
      <c r="G37" s="17">
        <f t="shared" ref="G37" si="7">D37*E37</f>
        <v>0</v>
      </c>
      <c r="H37" s="21">
        <f t="shared" ref="H37" si="8">D37*F37</f>
        <v>0</v>
      </c>
    </row>
    <row r="38" spans="1:8" ht="39.75" customHeight="1" x14ac:dyDescent="0.2">
      <c r="A38" s="16" t="s">
        <v>126</v>
      </c>
      <c r="B38" s="31" t="s">
        <v>129</v>
      </c>
      <c r="C38" s="19" t="s">
        <v>127</v>
      </c>
      <c r="D38" s="30" t="s">
        <v>132</v>
      </c>
      <c r="E38" s="125"/>
      <c r="F38" s="125"/>
      <c r="G38" s="51"/>
      <c r="H38" s="52"/>
    </row>
    <row r="39" spans="1:8" ht="44.25" customHeight="1" x14ac:dyDescent="0.2">
      <c r="A39" s="16" t="s">
        <v>128</v>
      </c>
      <c r="B39" s="31" t="s">
        <v>130</v>
      </c>
      <c r="C39" s="19" t="s">
        <v>127</v>
      </c>
      <c r="D39" s="30" t="s">
        <v>132</v>
      </c>
      <c r="E39" s="51"/>
      <c r="F39" s="51"/>
      <c r="G39" s="51"/>
      <c r="H39" s="52"/>
    </row>
    <row r="40" spans="1:8" x14ac:dyDescent="0.2">
      <c r="A40" s="57"/>
      <c r="B40" s="70" t="s">
        <v>58</v>
      </c>
      <c r="C40" s="38"/>
      <c r="D40" s="73"/>
      <c r="E40" s="39"/>
      <c r="F40" s="67"/>
      <c r="G40" s="39">
        <f>SUM(G33:G39)</f>
        <v>0</v>
      </c>
      <c r="H40" s="39">
        <f>SUM(H33:H39)</f>
        <v>0</v>
      </c>
    </row>
    <row r="41" spans="1:8" x14ac:dyDescent="0.2">
      <c r="A41" s="16"/>
      <c r="B41" s="37"/>
      <c r="C41" s="34"/>
      <c r="D41" s="35"/>
      <c r="E41" s="36"/>
      <c r="F41" s="19"/>
      <c r="G41" s="17"/>
      <c r="H41" s="17"/>
    </row>
    <row r="42" spans="1:8" x14ac:dyDescent="0.2">
      <c r="A42" s="16"/>
      <c r="B42" s="37"/>
      <c r="C42" s="34"/>
      <c r="D42" s="35"/>
      <c r="E42" s="36"/>
      <c r="F42" s="19"/>
      <c r="G42" s="17"/>
      <c r="H42" s="17"/>
    </row>
    <row r="43" spans="1:8" x14ac:dyDescent="0.2">
      <c r="A43" s="100"/>
      <c r="B43" s="101" t="s">
        <v>59</v>
      </c>
      <c r="C43" s="102"/>
      <c r="D43" s="103"/>
      <c r="E43" s="104"/>
      <c r="F43" s="105"/>
      <c r="G43" s="106">
        <f>SUM(G14,G29,G40)</f>
        <v>0</v>
      </c>
      <c r="H43" s="106">
        <f>SUM(H14,H29,H40)</f>
        <v>0</v>
      </c>
    </row>
    <row r="44" spans="1:8" x14ac:dyDescent="0.2">
      <c r="A44" s="83"/>
      <c r="B44" s="84"/>
      <c r="C44" s="85"/>
      <c r="D44" s="86"/>
      <c r="E44" s="87"/>
      <c r="F44" s="88"/>
      <c r="G44" s="89"/>
      <c r="H44" s="90"/>
    </row>
    <row r="45" spans="1:8" x14ac:dyDescent="0.2">
      <c r="A45" s="91"/>
      <c r="B45" s="92" t="s">
        <v>11</v>
      </c>
      <c r="C45" s="41"/>
      <c r="D45" s="42"/>
      <c r="E45" s="42"/>
      <c r="F45" s="42"/>
      <c r="G45" s="42"/>
      <c r="H45" s="43"/>
    </row>
    <row r="46" spans="1:8" x14ac:dyDescent="0.2">
      <c r="A46" s="93"/>
      <c r="B46" s="94" t="s">
        <v>12</v>
      </c>
      <c r="C46" s="44"/>
      <c r="D46" s="45"/>
      <c r="E46" s="45"/>
      <c r="F46" s="45"/>
      <c r="G46" s="45"/>
      <c r="H46" s="46"/>
    </row>
  </sheetData>
  <mergeCells count="9">
    <mergeCell ref="E17:H17"/>
    <mergeCell ref="E26:H26"/>
    <mergeCell ref="A1:H1"/>
    <mergeCell ref="A3:H3"/>
    <mergeCell ref="C5:C6"/>
    <mergeCell ref="D5:D6"/>
    <mergeCell ref="E5:F5"/>
    <mergeCell ref="G5:H5"/>
    <mergeCell ref="A2:H2"/>
  </mergeCells>
  <printOptions horizontalCentered="1"/>
  <pageMargins left="0.39370078740157483" right="0.39370078740157483" top="0.98425196850393704" bottom="0.78740157480314965" header="0.59055118110236227" footer="0.39370078740157483"/>
  <pageSetup paperSize="9" scale="66" fitToHeight="0" orientation="portrait" r:id="rId1"/>
  <headerFooter scaleWithDoc="0" alignWithMargins="0">
    <oddHeader>&amp;LBordereaux des prix&amp;R&amp;F
Page &amp;P / &amp;N</oddHeader>
    <oddFooter>&amp;L&amp;8Sélection d'une Entreprise de gestion des matières dangereuses et des sols contaminés</oddFooter>
    <evenHeader>&amp;LSection IV: Formulaires de soumission: Bordereaux des prix&amp;RPage IV-&amp;P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5"/>
  <sheetViews>
    <sheetView zoomScale="80" zoomScaleNormal="80" zoomScaleSheetLayoutView="120" workbookViewId="0">
      <pane ySplit="6" topLeftCell="A7" activePane="bottomLeft" state="frozen"/>
      <selection pane="bottomLeft" activeCell="B7" sqref="B7"/>
    </sheetView>
  </sheetViews>
  <sheetFormatPr baseColWidth="10" defaultColWidth="11.42578125" defaultRowHeight="12.75" x14ac:dyDescent="0.2"/>
  <cols>
    <col min="1" max="1" width="7.7109375" style="47" customWidth="1"/>
    <col min="2" max="2" width="68.7109375" style="48" customWidth="1"/>
    <col min="3" max="3" width="14.28515625" style="49" customWidth="1"/>
    <col min="4" max="4" width="9.85546875" style="47" customWidth="1"/>
    <col min="5" max="5" width="11.7109375" style="40" customWidth="1"/>
    <col min="6" max="6" width="10.7109375" style="40" customWidth="1"/>
    <col min="7" max="7" width="12.42578125" style="1" customWidth="1"/>
    <col min="8" max="8" width="13.28515625" style="1" customWidth="1"/>
    <col min="9" max="16384" width="11.42578125" style="1"/>
  </cols>
  <sheetData>
    <row r="1" spans="1:8" ht="15" x14ac:dyDescent="0.25">
      <c r="A1" s="168" t="s">
        <v>136</v>
      </c>
      <c r="B1" s="168"/>
      <c r="C1" s="168"/>
      <c r="D1" s="168"/>
      <c r="E1" s="168"/>
      <c r="F1" s="168"/>
      <c r="G1" s="168"/>
      <c r="H1" s="168"/>
    </row>
    <row r="2" spans="1:8" ht="15" x14ac:dyDescent="0.25">
      <c r="A2" s="158" t="s">
        <v>217</v>
      </c>
      <c r="B2" s="159"/>
      <c r="C2" s="159"/>
      <c r="D2" s="159"/>
      <c r="E2" s="159"/>
      <c r="F2" s="159"/>
      <c r="G2" s="159"/>
      <c r="H2" s="160"/>
    </row>
    <row r="3" spans="1:8" ht="15" x14ac:dyDescent="0.25">
      <c r="A3" s="168" t="s">
        <v>25</v>
      </c>
      <c r="B3" s="168"/>
      <c r="C3" s="168"/>
      <c r="D3" s="168"/>
      <c r="E3" s="168"/>
      <c r="F3" s="168"/>
      <c r="G3" s="168"/>
      <c r="H3" s="168"/>
    </row>
    <row r="4" spans="1:8" s="5" customFormat="1" x14ac:dyDescent="0.2">
      <c r="A4" s="2"/>
      <c r="B4" s="3"/>
      <c r="C4" s="4"/>
      <c r="D4" s="4"/>
      <c r="E4" s="4"/>
      <c r="F4" s="4"/>
    </row>
    <row r="5" spans="1:8" x14ac:dyDescent="0.2">
      <c r="A5" s="6"/>
      <c r="B5" s="7"/>
      <c r="C5" s="161" t="s">
        <v>0</v>
      </c>
      <c r="D5" s="161" t="s">
        <v>1</v>
      </c>
      <c r="E5" s="164" t="s">
        <v>2</v>
      </c>
      <c r="F5" s="164"/>
      <c r="G5" s="164" t="s">
        <v>3</v>
      </c>
      <c r="H5" s="164"/>
    </row>
    <row r="6" spans="1:8" s="10" customFormat="1" ht="61.5" x14ac:dyDescent="0.2">
      <c r="A6" s="8" t="s">
        <v>4</v>
      </c>
      <c r="B6" s="68" t="s">
        <v>5</v>
      </c>
      <c r="C6" s="162"/>
      <c r="D6" s="163"/>
      <c r="E6" s="9" t="s">
        <v>6</v>
      </c>
      <c r="F6" s="9" t="s">
        <v>7</v>
      </c>
      <c r="G6" s="9" t="s">
        <v>8</v>
      </c>
      <c r="H6" s="9" t="s">
        <v>9</v>
      </c>
    </row>
    <row r="7" spans="1:8" ht="38.25" x14ac:dyDescent="0.2">
      <c r="A7" s="57" t="s">
        <v>48</v>
      </c>
      <c r="B7" s="69" t="s">
        <v>131</v>
      </c>
      <c r="C7" s="62"/>
      <c r="D7" s="63"/>
      <c r="E7" s="51"/>
      <c r="F7" s="64"/>
      <c r="G7" s="51"/>
      <c r="H7" s="51"/>
    </row>
    <row r="8" spans="1:8" ht="59.25" customHeight="1" x14ac:dyDescent="0.2">
      <c r="A8" s="61" t="s">
        <v>49</v>
      </c>
      <c r="B8" s="25" t="s">
        <v>52</v>
      </c>
      <c r="C8" s="12" t="s">
        <v>10</v>
      </c>
      <c r="D8" s="13">
        <v>1</v>
      </c>
      <c r="E8" s="17"/>
      <c r="F8" s="18"/>
      <c r="G8" s="17">
        <f t="shared" ref="G8:G9" si="0">D8*E8</f>
        <v>0</v>
      </c>
      <c r="H8" s="17">
        <f t="shared" ref="H8:H9" si="1">D8*F8</f>
        <v>0</v>
      </c>
    </row>
    <row r="9" spans="1:8" ht="18.75" customHeight="1" x14ac:dyDescent="0.2">
      <c r="A9" s="61" t="s">
        <v>50</v>
      </c>
      <c r="B9" s="27" t="s">
        <v>51</v>
      </c>
      <c r="C9" s="12" t="s">
        <v>70</v>
      </c>
      <c r="D9" s="13">
        <v>15900</v>
      </c>
      <c r="E9" s="17"/>
      <c r="F9" s="18"/>
      <c r="G9" s="17">
        <f t="shared" si="0"/>
        <v>0</v>
      </c>
      <c r="H9" s="17">
        <f t="shared" si="1"/>
        <v>0</v>
      </c>
    </row>
    <row r="10" spans="1:8" x14ac:dyDescent="0.2">
      <c r="A10" s="57"/>
      <c r="B10" s="70" t="s">
        <v>60</v>
      </c>
      <c r="C10" s="38"/>
      <c r="D10" s="73"/>
      <c r="E10" s="39"/>
      <c r="F10" s="67"/>
      <c r="G10" s="39">
        <f>SUM(G7:G9)</f>
        <v>0</v>
      </c>
      <c r="H10" s="39">
        <f>SUM(H7:H9)</f>
        <v>0</v>
      </c>
    </row>
    <row r="11" spans="1:8" ht="15.75" x14ac:dyDescent="0.2">
      <c r="A11" s="61"/>
      <c r="B11" s="11"/>
      <c r="C11" s="12"/>
      <c r="D11" s="13"/>
      <c r="E11" s="17"/>
      <c r="F11" s="18"/>
      <c r="G11" s="14"/>
      <c r="H11" s="15"/>
    </row>
    <row r="12" spans="1:8" customFormat="1" ht="25.5" x14ac:dyDescent="0.2">
      <c r="A12" s="57" t="s">
        <v>138</v>
      </c>
      <c r="B12" s="69" t="s">
        <v>236</v>
      </c>
      <c r="C12" s="50"/>
      <c r="D12" s="65"/>
      <c r="E12" s="51"/>
      <c r="F12" s="52"/>
      <c r="G12" s="51"/>
      <c r="H12" s="52"/>
    </row>
    <row r="13" spans="1:8" customFormat="1" ht="25.5" x14ac:dyDescent="0.2">
      <c r="A13" s="136" t="s">
        <v>139</v>
      </c>
      <c r="B13" s="137" t="s">
        <v>140</v>
      </c>
      <c r="C13" s="138" t="s">
        <v>141</v>
      </c>
      <c r="D13" s="139">
        <v>10</v>
      </c>
      <c r="E13" s="140"/>
      <c r="F13" s="141"/>
      <c r="G13" s="140">
        <f>D13*E13</f>
        <v>0</v>
      </c>
      <c r="H13" s="140">
        <f>D13*F13</f>
        <v>0</v>
      </c>
    </row>
    <row r="14" spans="1:8" customFormat="1" ht="25.5" x14ac:dyDescent="0.2">
      <c r="A14" s="136" t="s">
        <v>142</v>
      </c>
      <c r="B14" s="142" t="s">
        <v>143</v>
      </c>
      <c r="C14" s="138" t="s">
        <v>10</v>
      </c>
      <c r="D14" s="139">
        <v>5</v>
      </c>
      <c r="E14" s="140"/>
      <c r="F14" s="141"/>
      <c r="G14" s="140">
        <f t="shared" ref="G14:G22" si="2">D14*E14</f>
        <v>0</v>
      </c>
      <c r="H14" s="140">
        <f t="shared" ref="H14:H22" si="3">D14*F14</f>
        <v>0</v>
      </c>
    </row>
    <row r="15" spans="1:8" customFormat="1" ht="25.5" x14ac:dyDescent="0.2">
      <c r="A15" s="136" t="s">
        <v>144</v>
      </c>
      <c r="B15" s="142" t="s">
        <v>145</v>
      </c>
      <c r="C15" s="138" t="s">
        <v>10</v>
      </c>
      <c r="D15" s="139">
        <v>5</v>
      </c>
      <c r="E15" s="140"/>
      <c r="F15" s="141"/>
      <c r="G15" s="140">
        <f t="shared" ref="G15" si="4">D15*E15</f>
        <v>0</v>
      </c>
      <c r="H15" s="140">
        <f t="shared" si="3"/>
        <v>0</v>
      </c>
    </row>
    <row r="16" spans="1:8" customFormat="1" x14ac:dyDescent="0.2">
      <c r="A16" s="136" t="s">
        <v>146</v>
      </c>
      <c r="B16" s="142" t="s">
        <v>147</v>
      </c>
      <c r="C16" s="50"/>
      <c r="D16" s="65"/>
      <c r="E16" s="165" t="s">
        <v>238</v>
      </c>
      <c r="F16" s="166"/>
      <c r="G16" s="166"/>
      <c r="H16" s="167"/>
    </row>
    <row r="17" spans="1:8" customFormat="1" x14ac:dyDescent="0.2">
      <c r="A17" s="136" t="s">
        <v>149</v>
      </c>
      <c r="B17" s="137" t="s">
        <v>150</v>
      </c>
      <c r="C17" s="50"/>
      <c r="D17" s="65"/>
      <c r="E17" s="51"/>
      <c r="F17" s="52"/>
      <c r="G17" s="51"/>
      <c r="H17" s="51"/>
    </row>
    <row r="18" spans="1:8" customFormat="1" x14ac:dyDescent="0.2">
      <c r="A18" s="136" t="s">
        <v>151</v>
      </c>
      <c r="B18" s="143" t="s">
        <v>152</v>
      </c>
      <c r="C18" s="138" t="s">
        <v>148</v>
      </c>
      <c r="D18" s="139">
        <v>50</v>
      </c>
      <c r="E18" s="140"/>
      <c r="F18" s="141"/>
      <c r="G18" s="140">
        <f>D18*E18</f>
        <v>0</v>
      </c>
      <c r="H18" s="140">
        <f>D18*F18</f>
        <v>0</v>
      </c>
    </row>
    <row r="19" spans="1:8" customFormat="1" x14ac:dyDescent="0.2">
      <c r="A19" s="136" t="s">
        <v>153</v>
      </c>
      <c r="B19" s="143" t="s">
        <v>154</v>
      </c>
      <c r="C19" s="138" t="s">
        <v>155</v>
      </c>
      <c r="D19" s="139">
        <v>100</v>
      </c>
      <c r="E19" s="140"/>
      <c r="F19" s="141"/>
      <c r="G19" s="140">
        <f>D19*E19</f>
        <v>0</v>
      </c>
      <c r="H19" s="140">
        <f>D19*F19</f>
        <v>0</v>
      </c>
    </row>
    <row r="20" spans="1:8" customFormat="1" x14ac:dyDescent="0.2">
      <c r="A20" s="136" t="s">
        <v>156</v>
      </c>
      <c r="B20" s="143" t="s">
        <v>157</v>
      </c>
      <c r="C20" s="138" t="s">
        <v>148</v>
      </c>
      <c r="D20" s="139">
        <v>50</v>
      </c>
      <c r="E20" s="140"/>
      <c r="F20" s="141"/>
      <c r="G20" s="140">
        <f>D20*E20</f>
        <v>0</v>
      </c>
      <c r="H20" s="140">
        <f>D20*F20</f>
        <v>0</v>
      </c>
    </row>
    <row r="21" spans="1:8" customFormat="1" ht="25.5" x14ac:dyDescent="0.2">
      <c r="A21" s="136" t="s">
        <v>158</v>
      </c>
      <c r="B21" s="143" t="s">
        <v>159</v>
      </c>
      <c r="C21" s="138" t="s">
        <v>148</v>
      </c>
      <c r="D21" s="139">
        <v>50</v>
      </c>
      <c r="E21" s="140"/>
      <c r="F21" s="141"/>
      <c r="G21" s="140">
        <f>D21*E21</f>
        <v>0</v>
      </c>
      <c r="H21" s="140">
        <f>D21*F21</f>
        <v>0</v>
      </c>
    </row>
    <row r="22" spans="1:8" customFormat="1" x14ac:dyDescent="0.2">
      <c r="A22" s="136" t="s">
        <v>160</v>
      </c>
      <c r="B22" s="144" t="s">
        <v>161</v>
      </c>
      <c r="C22" s="138" t="s">
        <v>148</v>
      </c>
      <c r="D22" s="139">
        <v>20</v>
      </c>
      <c r="E22" s="140"/>
      <c r="F22" s="141"/>
      <c r="G22" s="140">
        <f t="shared" si="2"/>
        <v>0</v>
      </c>
      <c r="H22" s="140">
        <f t="shared" si="3"/>
        <v>0</v>
      </c>
    </row>
    <row r="23" spans="1:8" customFormat="1" ht="25.5" x14ac:dyDescent="0.2">
      <c r="A23" s="136" t="s">
        <v>162</v>
      </c>
      <c r="B23" s="143" t="s">
        <v>163</v>
      </c>
      <c r="C23" s="138" t="s">
        <v>148</v>
      </c>
      <c r="D23" s="139">
        <v>20</v>
      </c>
      <c r="E23" s="140"/>
      <c r="F23" s="141"/>
      <c r="G23" s="140">
        <f>D23*E23</f>
        <v>0</v>
      </c>
      <c r="H23" s="140">
        <f>D23*F23</f>
        <v>0</v>
      </c>
    </row>
    <row r="24" spans="1:8" customFormat="1" x14ac:dyDescent="0.2">
      <c r="A24" s="136" t="s">
        <v>164</v>
      </c>
      <c r="B24" s="143" t="s">
        <v>237</v>
      </c>
      <c r="C24" s="138" t="s">
        <v>148</v>
      </c>
      <c r="D24" s="139">
        <f>D22+D23</f>
        <v>40</v>
      </c>
      <c r="E24" s="140"/>
      <c r="F24" s="141"/>
      <c r="G24" s="140">
        <f>D24*E24</f>
        <v>0</v>
      </c>
      <c r="H24" s="140">
        <f>D24*F24</f>
        <v>0</v>
      </c>
    </row>
    <row r="25" spans="1:8" customFormat="1" ht="25.5" x14ac:dyDescent="0.2">
      <c r="A25" s="136" t="s">
        <v>165</v>
      </c>
      <c r="B25" s="142" t="s">
        <v>166</v>
      </c>
      <c r="C25" s="50"/>
      <c r="D25" s="65"/>
      <c r="E25" s="51"/>
      <c r="F25" s="52"/>
      <c r="G25" s="51"/>
      <c r="H25" s="51"/>
    </row>
    <row r="26" spans="1:8" customFormat="1" x14ac:dyDescent="0.2">
      <c r="A26" s="136" t="s">
        <v>167</v>
      </c>
      <c r="B26" s="144" t="s">
        <v>168</v>
      </c>
      <c r="C26" s="138" t="s">
        <v>148</v>
      </c>
      <c r="D26" s="139">
        <f>D18+D20+D21</f>
        <v>150</v>
      </c>
      <c r="E26" s="140"/>
      <c r="F26" s="141"/>
      <c r="G26" s="140">
        <f>D26*E26</f>
        <v>0</v>
      </c>
      <c r="H26" s="140">
        <f>D26*F26</f>
        <v>0</v>
      </c>
    </row>
    <row r="27" spans="1:8" customFormat="1" ht="25.5" x14ac:dyDescent="0.2">
      <c r="A27" s="136" t="s">
        <v>169</v>
      </c>
      <c r="B27" s="144" t="s">
        <v>170</v>
      </c>
      <c r="C27" s="138" t="s">
        <v>148</v>
      </c>
      <c r="D27" s="139">
        <f>D26/3</f>
        <v>50</v>
      </c>
      <c r="E27" s="140"/>
      <c r="F27" s="141"/>
      <c r="G27" s="140">
        <f t="shared" ref="G27:G32" si="5">D27*E27</f>
        <v>0</v>
      </c>
      <c r="H27" s="140">
        <f t="shared" ref="H27:H32" si="6">D27*F27</f>
        <v>0</v>
      </c>
    </row>
    <row r="28" spans="1:8" customFormat="1" ht="25.5" x14ac:dyDescent="0.2">
      <c r="A28" s="136" t="s">
        <v>171</v>
      </c>
      <c r="B28" s="144" t="s">
        <v>172</v>
      </c>
      <c r="C28" s="138" t="s">
        <v>148</v>
      </c>
      <c r="D28" s="139">
        <f>D26</f>
        <v>150</v>
      </c>
      <c r="E28" s="140"/>
      <c r="F28" s="141"/>
      <c r="G28" s="140">
        <f t="shared" si="5"/>
        <v>0</v>
      </c>
      <c r="H28" s="140">
        <f t="shared" si="6"/>
        <v>0</v>
      </c>
    </row>
    <row r="29" spans="1:8" customFormat="1" x14ac:dyDescent="0.2">
      <c r="A29" s="136" t="s">
        <v>173</v>
      </c>
      <c r="B29" s="144" t="s">
        <v>174</v>
      </c>
      <c r="C29" s="138" t="s">
        <v>148</v>
      </c>
      <c r="D29" s="139">
        <f>D28/10</f>
        <v>15</v>
      </c>
      <c r="E29" s="140"/>
      <c r="F29" s="141"/>
      <c r="G29" s="140">
        <f t="shared" si="5"/>
        <v>0</v>
      </c>
      <c r="H29" s="140">
        <f t="shared" si="6"/>
        <v>0</v>
      </c>
    </row>
    <row r="30" spans="1:8" customFormat="1" x14ac:dyDescent="0.2">
      <c r="A30" s="136" t="s">
        <v>175</v>
      </c>
      <c r="B30" s="144" t="s">
        <v>176</v>
      </c>
      <c r="C30" s="138" t="s">
        <v>148</v>
      </c>
      <c r="D30" s="139">
        <f>D28/5</f>
        <v>30</v>
      </c>
      <c r="E30" s="140"/>
      <c r="F30" s="141"/>
      <c r="G30" s="140">
        <f t="shared" si="5"/>
        <v>0</v>
      </c>
      <c r="H30" s="140">
        <f t="shared" si="6"/>
        <v>0</v>
      </c>
    </row>
    <row r="31" spans="1:8" customFormat="1" x14ac:dyDescent="0.2">
      <c r="A31" s="136" t="s">
        <v>177</v>
      </c>
      <c r="B31" s="144" t="s">
        <v>178</v>
      </c>
      <c r="C31" s="138" t="s">
        <v>148</v>
      </c>
      <c r="D31" s="139">
        <f>D26/3</f>
        <v>50</v>
      </c>
      <c r="E31" s="140"/>
      <c r="F31" s="141"/>
      <c r="G31" s="140">
        <f t="shared" si="5"/>
        <v>0</v>
      </c>
      <c r="H31" s="140">
        <f t="shared" si="6"/>
        <v>0</v>
      </c>
    </row>
    <row r="32" spans="1:8" customFormat="1" x14ac:dyDescent="0.2">
      <c r="A32" s="136" t="s">
        <v>179</v>
      </c>
      <c r="B32" s="144" t="s">
        <v>180</v>
      </c>
      <c r="C32" s="138" t="s">
        <v>148</v>
      </c>
      <c r="D32" s="139">
        <f>D26/10</f>
        <v>15</v>
      </c>
      <c r="E32" s="140"/>
      <c r="F32" s="141"/>
      <c r="G32" s="140">
        <f t="shared" si="5"/>
        <v>0</v>
      </c>
      <c r="H32" s="140">
        <f t="shared" si="6"/>
        <v>0</v>
      </c>
    </row>
    <row r="33" spans="1:8" customFormat="1" ht="25.5" x14ac:dyDescent="0.2">
      <c r="A33" s="136" t="s">
        <v>181</v>
      </c>
      <c r="B33" s="142" t="s">
        <v>182</v>
      </c>
      <c r="C33" s="50"/>
      <c r="D33" s="65"/>
      <c r="E33" s="51"/>
      <c r="F33" s="52"/>
      <c r="G33" s="51"/>
      <c r="H33" s="51"/>
    </row>
    <row r="34" spans="1:8" customFormat="1" x14ac:dyDescent="0.2">
      <c r="A34" s="136" t="s">
        <v>183</v>
      </c>
      <c r="B34" s="144" t="s">
        <v>184</v>
      </c>
      <c r="C34" s="138" t="s">
        <v>148</v>
      </c>
      <c r="D34" s="139">
        <f>D23</f>
        <v>20</v>
      </c>
      <c r="E34" s="140"/>
      <c r="F34" s="141"/>
      <c r="G34" s="140">
        <f>D34*E34</f>
        <v>0</v>
      </c>
      <c r="H34" s="140">
        <f>D34*F34</f>
        <v>0</v>
      </c>
    </row>
    <row r="35" spans="1:8" customFormat="1" x14ac:dyDescent="0.2">
      <c r="A35" s="136" t="s">
        <v>185</v>
      </c>
      <c r="B35" s="144" t="s">
        <v>186</v>
      </c>
      <c r="C35" s="138" t="s">
        <v>148</v>
      </c>
      <c r="D35" s="139">
        <f>D22+D23</f>
        <v>40</v>
      </c>
      <c r="E35" s="140"/>
      <c r="F35" s="141"/>
      <c r="G35" s="140">
        <f t="shared" ref="G35:G45" si="7">D35*E35</f>
        <v>0</v>
      </c>
      <c r="H35" s="140">
        <f t="shared" ref="H35:H45" si="8">D35*F35</f>
        <v>0</v>
      </c>
    </row>
    <row r="36" spans="1:8" customFormat="1" ht="25.5" x14ac:dyDescent="0.2">
      <c r="A36" s="136" t="s">
        <v>187</v>
      </c>
      <c r="B36" s="144" t="s">
        <v>172</v>
      </c>
      <c r="C36" s="138" t="s">
        <v>148</v>
      </c>
      <c r="D36" s="139">
        <f>D35</f>
        <v>40</v>
      </c>
      <c r="E36" s="140"/>
      <c r="F36" s="141"/>
      <c r="G36" s="140">
        <f t="shared" si="7"/>
        <v>0</v>
      </c>
      <c r="H36" s="140">
        <f t="shared" si="8"/>
        <v>0</v>
      </c>
    </row>
    <row r="37" spans="1:8" customFormat="1" x14ac:dyDescent="0.2">
      <c r="A37" s="136" t="s">
        <v>188</v>
      </c>
      <c r="B37" s="144" t="s">
        <v>174</v>
      </c>
      <c r="C37" s="138" t="s">
        <v>148</v>
      </c>
      <c r="D37" s="139">
        <f>D36/10</f>
        <v>4</v>
      </c>
      <c r="E37" s="140"/>
      <c r="F37" s="141"/>
      <c r="G37" s="140">
        <f t="shared" si="7"/>
        <v>0</v>
      </c>
      <c r="H37" s="140">
        <f t="shared" si="8"/>
        <v>0</v>
      </c>
    </row>
    <row r="38" spans="1:8" customFormat="1" x14ac:dyDescent="0.2">
      <c r="A38" s="136" t="s">
        <v>189</v>
      </c>
      <c r="B38" s="144" t="s">
        <v>190</v>
      </c>
      <c r="C38" s="138" t="s">
        <v>148</v>
      </c>
      <c r="D38" s="139">
        <f>D35/10</f>
        <v>4</v>
      </c>
      <c r="E38" s="140"/>
      <c r="F38" s="141"/>
      <c r="G38" s="140">
        <f t="shared" si="7"/>
        <v>0</v>
      </c>
      <c r="H38" s="140">
        <f t="shared" si="8"/>
        <v>0</v>
      </c>
    </row>
    <row r="39" spans="1:8" customFormat="1" x14ac:dyDescent="0.2">
      <c r="A39" s="136" t="s">
        <v>191</v>
      </c>
      <c r="B39" s="144" t="s">
        <v>176</v>
      </c>
      <c r="C39" s="138" t="s">
        <v>148</v>
      </c>
      <c r="D39" s="139">
        <f>D35/5</f>
        <v>8</v>
      </c>
      <c r="E39" s="140"/>
      <c r="F39" s="141"/>
      <c r="G39" s="140">
        <f t="shared" si="7"/>
        <v>0</v>
      </c>
      <c r="H39" s="140">
        <f t="shared" si="8"/>
        <v>0</v>
      </c>
    </row>
    <row r="40" spans="1:8" customFormat="1" ht="25.5" x14ac:dyDescent="0.2">
      <c r="A40" s="136" t="s">
        <v>192</v>
      </c>
      <c r="B40" s="144" t="s">
        <v>193</v>
      </c>
      <c r="C40" s="138" t="s">
        <v>148</v>
      </c>
      <c r="D40" s="139">
        <f>D35/2</f>
        <v>20</v>
      </c>
      <c r="E40" s="140"/>
      <c r="F40" s="141"/>
      <c r="G40" s="140">
        <f t="shared" si="7"/>
        <v>0</v>
      </c>
      <c r="H40" s="140">
        <f t="shared" si="8"/>
        <v>0</v>
      </c>
    </row>
    <row r="41" spans="1:8" customFormat="1" x14ac:dyDescent="0.2">
      <c r="A41" s="136" t="s">
        <v>194</v>
      </c>
      <c r="B41" s="144" t="s">
        <v>195</v>
      </c>
      <c r="C41" s="138" t="s">
        <v>148</v>
      </c>
      <c r="D41" s="139">
        <f>D$18/5</f>
        <v>10</v>
      </c>
      <c r="E41" s="140"/>
      <c r="F41" s="141"/>
      <c r="G41" s="140">
        <f t="shared" si="7"/>
        <v>0</v>
      </c>
      <c r="H41" s="140">
        <f t="shared" si="8"/>
        <v>0</v>
      </c>
    </row>
    <row r="42" spans="1:8" customFormat="1" x14ac:dyDescent="0.2">
      <c r="A42" s="136" t="s">
        <v>196</v>
      </c>
      <c r="B42" s="144" t="s">
        <v>197</v>
      </c>
      <c r="C42" s="138" t="s">
        <v>148</v>
      </c>
      <c r="D42" s="139">
        <f>D$18/5</f>
        <v>10</v>
      </c>
      <c r="E42" s="140"/>
      <c r="F42" s="141"/>
      <c r="G42" s="140">
        <f t="shared" si="7"/>
        <v>0</v>
      </c>
      <c r="H42" s="140">
        <f t="shared" si="8"/>
        <v>0</v>
      </c>
    </row>
    <row r="43" spans="1:8" customFormat="1" x14ac:dyDescent="0.2">
      <c r="A43" s="136" t="s">
        <v>198</v>
      </c>
      <c r="B43" s="144" t="s">
        <v>199</v>
      </c>
      <c r="C43" s="138" t="s">
        <v>148</v>
      </c>
      <c r="D43" s="139">
        <f>D$18/5</f>
        <v>10</v>
      </c>
      <c r="E43" s="140"/>
      <c r="F43" s="141"/>
      <c r="G43" s="140">
        <f t="shared" si="7"/>
        <v>0</v>
      </c>
      <c r="H43" s="140">
        <f t="shared" si="8"/>
        <v>0</v>
      </c>
    </row>
    <row r="44" spans="1:8" customFormat="1" x14ac:dyDescent="0.2">
      <c r="A44" s="136" t="s">
        <v>200</v>
      </c>
      <c r="B44" s="144" t="s">
        <v>201</v>
      </c>
      <c r="C44" s="138" t="s">
        <v>148</v>
      </c>
      <c r="D44" s="139">
        <f>D$18/5</f>
        <v>10</v>
      </c>
      <c r="E44" s="140"/>
      <c r="F44" s="141"/>
      <c r="G44" s="140">
        <f t="shared" si="7"/>
        <v>0</v>
      </c>
      <c r="H44" s="140">
        <f t="shared" si="8"/>
        <v>0</v>
      </c>
    </row>
    <row r="45" spans="1:8" customFormat="1" x14ac:dyDescent="0.2">
      <c r="A45" s="136" t="s">
        <v>202</v>
      </c>
      <c r="B45" s="144" t="s">
        <v>180</v>
      </c>
      <c r="C45" s="138" t="s">
        <v>148</v>
      </c>
      <c r="D45" s="139">
        <f>D$18/5</f>
        <v>10</v>
      </c>
      <c r="E45" s="140"/>
      <c r="F45" s="141"/>
      <c r="G45" s="140">
        <f t="shared" si="7"/>
        <v>0</v>
      </c>
      <c r="H45" s="140">
        <f t="shared" si="8"/>
        <v>0</v>
      </c>
    </row>
    <row r="46" spans="1:8" customFormat="1" x14ac:dyDescent="0.2">
      <c r="A46" s="136" t="s">
        <v>203</v>
      </c>
      <c r="B46" s="145" t="s">
        <v>204</v>
      </c>
      <c r="C46" s="50"/>
      <c r="D46" s="65"/>
      <c r="E46" s="165" t="s">
        <v>238</v>
      </c>
      <c r="F46" s="166"/>
      <c r="G46" s="166"/>
      <c r="H46" s="167"/>
    </row>
    <row r="47" spans="1:8" customFormat="1" ht="25.5" x14ac:dyDescent="0.2">
      <c r="A47" s="136" t="s">
        <v>205</v>
      </c>
      <c r="B47" s="145" t="s">
        <v>206</v>
      </c>
      <c r="C47" s="50"/>
      <c r="D47" s="65"/>
      <c r="E47" s="165" t="s">
        <v>238</v>
      </c>
      <c r="F47" s="166"/>
      <c r="G47" s="166"/>
      <c r="H47" s="167"/>
    </row>
    <row r="48" spans="1:8" customFormat="1" ht="25.5" x14ac:dyDescent="0.2">
      <c r="A48" s="136" t="s">
        <v>207</v>
      </c>
      <c r="B48" s="145" t="s">
        <v>208</v>
      </c>
      <c r="C48" s="50"/>
      <c r="D48" s="65"/>
      <c r="E48" s="165" t="s">
        <v>238</v>
      </c>
      <c r="F48" s="166"/>
      <c r="G48" s="166"/>
      <c r="H48" s="167"/>
    </row>
    <row r="49" spans="1:8" customFormat="1" x14ac:dyDescent="0.2">
      <c r="A49" s="57"/>
      <c r="B49" s="146" t="s">
        <v>209</v>
      </c>
      <c r="C49" s="38"/>
      <c r="D49" s="73"/>
      <c r="E49" s="39"/>
      <c r="F49" s="67"/>
      <c r="G49" s="39">
        <f>SUM(G13:G48)</f>
        <v>0</v>
      </c>
      <c r="H49" s="39">
        <f>SUM(H13:H48)</f>
        <v>0</v>
      </c>
    </row>
    <row r="50" spans="1:8" ht="15.75" x14ac:dyDescent="0.2">
      <c r="A50" s="61"/>
      <c r="B50" s="11"/>
      <c r="C50" s="12"/>
      <c r="D50" s="13"/>
      <c r="E50" s="17"/>
      <c r="F50" s="18"/>
      <c r="G50" s="14"/>
      <c r="H50" s="15"/>
    </row>
    <row r="51" spans="1:8" x14ac:dyDescent="0.2">
      <c r="A51" s="16"/>
      <c r="B51" s="37"/>
      <c r="C51" s="147"/>
      <c r="D51" s="36"/>
      <c r="E51" s="36"/>
      <c r="F51" s="19"/>
      <c r="G51" s="17"/>
      <c r="H51" s="17"/>
    </row>
    <row r="52" spans="1:8" x14ac:dyDescent="0.2">
      <c r="A52" s="57"/>
      <c r="B52" s="53" t="s">
        <v>61</v>
      </c>
      <c r="C52" s="54"/>
      <c r="D52" s="55"/>
      <c r="E52" s="56"/>
      <c r="F52" s="38"/>
      <c r="G52" s="39">
        <f>SUM(G10,G49)</f>
        <v>0</v>
      </c>
      <c r="H52" s="39">
        <f>SUM(H10,H49)</f>
        <v>0</v>
      </c>
    </row>
    <row r="53" spans="1:8" x14ac:dyDescent="0.2">
      <c r="A53" s="113"/>
      <c r="B53" s="114"/>
      <c r="C53" s="107"/>
      <c r="D53" s="108"/>
      <c r="E53" s="109"/>
      <c r="F53" s="110"/>
      <c r="G53" s="111"/>
      <c r="H53" s="112"/>
    </row>
    <row r="54" spans="1:8" x14ac:dyDescent="0.2">
      <c r="A54" s="91"/>
      <c r="B54" s="92" t="s">
        <v>11</v>
      </c>
      <c r="C54" s="41"/>
      <c r="D54" s="42"/>
      <c r="E54" s="42"/>
      <c r="F54" s="42"/>
      <c r="G54" s="42"/>
      <c r="H54" s="43"/>
    </row>
    <row r="55" spans="1:8" x14ac:dyDescent="0.2">
      <c r="A55" s="93"/>
      <c r="B55" s="94" t="s">
        <v>12</v>
      </c>
      <c r="C55" s="44"/>
      <c r="D55" s="45"/>
      <c r="E55" s="45"/>
      <c r="F55" s="45"/>
      <c r="G55" s="45"/>
      <c r="H55" s="46"/>
    </row>
  </sheetData>
  <mergeCells count="11">
    <mergeCell ref="E16:H16"/>
    <mergeCell ref="E46:H46"/>
    <mergeCell ref="E47:H47"/>
    <mergeCell ref="E48:H48"/>
    <mergeCell ref="A1:H1"/>
    <mergeCell ref="A3:H3"/>
    <mergeCell ref="C5:C6"/>
    <mergeCell ref="D5:D6"/>
    <mergeCell ref="E5:F5"/>
    <mergeCell ref="G5:H5"/>
    <mergeCell ref="A2:H2"/>
  </mergeCells>
  <printOptions horizontalCentered="1"/>
  <pageMargins left="0.39370078740157483" right="0.39370078740157483" top="0.98425196850393704" bottom="0.78740157480314965" header="0.59055118110236227" footer="0.39370078740157483"/>
  <pageSetup paperSize="9" scale="66" fitToHeight="0" orientation="portrait" r:id="rId1"/>
  <headerFooter scaleWithDoc="0" alignWithMargins="0">
    <oddHeader>&amp;LBordereaux des prix&amp;R&amp;F
Page &amp;P / &amp;N</oddHeader>
    <oddFooter>&amp;L&amp;8Sélection d'une Entreprise de gestion des matières dangereuses et des sols contaminés</oddFooter>
    <evenHeader>&amp;LSection IV: Formulaires de soumission: Bordereaux des prix&amp;RPage IV-&amp;P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1"/>
  <sheetViews>
    <sheetView zoomScale="95" zoomScaleNormal="95" workbookViewId="0">
      <pane xSplit="1" ySplit="3" topLeftCell="B4" activePane="bottomRight" state="frozen"/>
      <selection pane="topRight" activeCell="B1" sqref="B1"/>
      <selection pane="bottomLeft" activeCell="A4" sqref="A4"/>
      <selection pane="bottomRight" activeCell="B5" sqref="B5"/>
    </sheetView>
  </sheetViews>
  <sheetFormatPr baseColWidth="10" defaultColWidth="11.5703125" defaultRowHeight="12.75" x14ac:dyDescent="0.2"/>
  <cols>
    <col min="1" max="1" width="6.28515625" customWidth="1"/>
    <col min="2" max="2" width="86" customWidth="1"/>
    <col min="3" max="3" width="31.85546875" customWidth="1"/>
    <col min="4" max="4" width="21.7109375" customWidth="1"/>
    <col min="5" max="5" width="44.5703125" customWidth="1"/>
  </cols>
  <sheetData>
    <row r="1" spans="1:8" x14ac:dyDescent="0.2">
      <c r="A1" s="169" t="s">
        <v>233</v>
      </c>
      <c r="B1" s="169"/>
    </row>
    <row r="3" spans="1:8" x14ac:dyDescent="0.2">
      <c r="A3" s="115" t="s">
        <v>76</v>
      </c>
      <c r="B3" s="115" t="s">
        <v>77</v>
      </c>
      <c r="C3" s="115" t="s">
        <v>110</v>
      </c>
      <c r="D3" s="115" t="s">
        <v>78</v>
      </c>
      <c r="E3" s="115" t="s">
        <v>82</v>
      </c>
    </row>
    <row r="4" spans="1:8" x14ac:dyDescent="0.2">
      <c r="A4" s="116" t="s">
        <v>89</v>
      </c>
      <c r="B4" s="117" t="s">
        <v>81</v>
      </c>
      <c r="C4" s="115"/>
      <c r="D4" s="115"/>
      <c r="E4" s="76"/>
    </row>
    <row r="5" spans="1:8" ht="25.5" x14ac:dyDescent="0.2">
      <c r="A5" s="77" t="s">
        <v>90</v>
      </c>
      <c r="B5" s="118" t="s">
        <v>84</v>
      </c>
      <c r="C5" s="118" t="s">
        <v>124</v>
      </c>
      <c r="D5" s="118"/>
      <c r="E5" s="118" t="s">
        <v>111</v>
      </c>
      <c r="H5" t="s">
        <v>123</v>
      </c>
    </row>
    <row r="6" spans="1:8" ht="68.25" customHeight="1" x14ac:dyDescent="0.2">
      <c r="A6" s="77" t="s">
        <v>91</v>
      </c>
      <c r="B6" s="118" t="s">
        <v>83</v>
      </c>
      <c r="C6" s="130" t="s">
        <v>225</v>
      </c>
      <c r="D6" s="118"/>
      <c r="E6" s="118" t="s">
        <v>111</v>
      </c>
    </row>
    <row r="7" spans="1:8" ht="67.5" customHeight="1" x14ac:dyDescent="0.2">
      <c r="A7" s="132" t="s">
        <v>92</v>
      </c>
      <c r="B7" s="131" t="s">
        <v>223</v>
      </c>
      <c r="C7" s="131" t="s">
        <v>221</v>
      </c>
      <c r="D7" s="118"/>
      <c r="E7" s="118" t="s">
        <v>111</v>
      </c>
    </row>
    <row r="8" spans="1:8" ht="38.25" x14ac:dyDescent="0.2">
      <c r="A8" s="132" t="s">
        <v>93</v>
      </c>
      <c r="B8" s="119" t="s">
        <v>85</v>
      </c>
      <c r="C8" s="131" t="s">
        <v>86</v>
      </c>
      <c r="D8" s="118"/>
      <c r="E8" s="118" t="s">
        <v>111</v>
      </c>
    </row>
    <row r="9" spans="1:8" ht="70.5" customHeight="1" x14ac:dyDescent="0.2">
      <c r="A9" s="132" t="s">
        <v>94</v>
      </c>
      <c r="B9" s="131" t="s">
        <v>224</v>
      </c>
      <c r="C9" s="131" t="s">
        <v>222</v>
      </c>
      <c r="D9" s="118"/>
      <c r="E9" s="118" t="s">
        <v>111</v>
      </c>
    </row>
    <row r="10" spans="1:8" ht="30.75" customHeight="1" x14ac:dyDescent="0.2">
      <c r="A10" s="132" t="s">
        <v>95</v>
      </c>
      <c r="B10" s="119" t="s">
        <v>79</v>
      </c>
      <c r="C10" s="131" t="s">
        <v>87</v>
      </c>
      <c r="D10" s="118"/>
      <c r="E10" s="118" t="s">
        <v>112</v>
      </c>
    </row>
    <row r="11" spans="1:8" ht="48.75" customHeight="1" x14ac:dyDescent="0.2">
      <c r="A11" s="132" t="s">
        <v>96</v>
      </c>
      <c r="B11" s="119" t="s">
        <v>80</v>
      </c>
      <c r="C11" s="131" t="s">
        <v>226</v>
      </c>
      <c r="D11" s="118"/>
      <c r="E11" s="118" t="s">
        <v>111</v>
      </c>
    </row>
    <row r="12" spans="1:8" x14ac:dyDescent="0.2">
      <c r="A12" s="132"/>
      <c r="B12" s="119"/>
      <c r="C12" s="119"/>
      <c r="D12" s="118"/>
      <c r="E12" s="120"/>
    </row>
    <row r="13" spans="1:8" x14ac:dyDescent="0.2">
      <c r="A13" s="133" t="s">
        <v>97</v>
      </c>
      <c r="B13" s="134" t="s">
        <v>88</v>
      </c>
      <c r="C13" s="119"/>
      <c r="D13" s="118"/>
      <c r="E13" s="120"/>
    </row>
    <row r="14" spans="1:8" ht="129.75" customHeight="1" x14ac:dyDescent="0.2">
      <c r="A14" s="132" t="s">
        <v>98</v>
      </c>
      <c r="B14" s="131" t="s">
        <v>227</v>
      </c>
      <c r="C14" s="135" t="s">
        <v>106</v>
      </c>
      <c r="D14" s="122"/>
      <c r="E14" s="118" t="s">
        <v>107</v>
      </c>
    </row>
    <row r="15" spans="1:8" ht="151.5" customHeight="1" x14ac:dyDescent="0.2">
      <c r="A15" s="132" t="s">
        <v>99</v>
      </c>
      <c r="B15" s="131" t="s">
        <v>228</v>
      </c>
      <c r="C15" s="135" t="s">
        <v>106</v>
      </c>
      <c r="D15" s="122"/>
      <c r="E15" s="118" t="s">
        <v>108</v>
      </c>
    </row>
    <row r="16" spans="1:8" ht="38.25" x14ac:dyDescent="0.2">
      <c r="A16" s="132" t="s">
        <v>100</v>
      </c>
      <c r="B16" s="131" t="s">
        <v>230</v>
      </c>
      <c r="C16" s="119" t="s">
        <v>229</v>
      </c>
      <c r="D16" s="118"/>
      <c r="E16" s="123" t="s">
        <v>113</v>
      </c>
    </row>
    <row r="17" spans="1:5" ht="38.25" x14ac:dyDescent="0.2">
      <c r="A17" s="132" t="s">
        <v>101</v>
      </c>
      <c r="B17" s="131" t="s">
        <v>231</v>
      </c>
      <c r="C17" s="119" t="s">
        <v>229</v>
      </c>
      <c r="D17" s="118"/>
      <c r="E17" s="123" t="s">
        <v>113</v>
      </c>
    </row>
    <row r="18" spans="1:5" ht="38.25" x14ac:dyDescent="0.2">
      <c r="A18" s="132" t="s">
        <v>102</v>
      </c>
      <c r="B18" s="131" t="s">
        <v>232</v>
      </c>
      <c r="C18" s="119" t="s">
        <v>229</v>
      </c>
      <c r="D18" s="118"/>
      <c r="E18" s="123" t="s">
        <v>113</v>
      </c>
    </row>
    <row r="19" spans="1:5" ht="38.25" x14ac:dyDescent="0.2">
      <c r="A19" s="132" t="s">
        <v>103</v>
      </c>
      <c r="B19" s="119" t="s">
        <v>104</v>
      </c>
      <c r="C19" s="119" t="s">
        <v>229</v>
      </c>
      <c r="D19" s="118"/>
      <c r="E19" s="123" t="s">
        <v>114</v>
      </c>
    </row>
    <row r="20" spans="1:5" ht="89.25" x14ac:dyDescent="0.2">
      <c r="A20" s="132" t="s">
        <v>109</v>
      </c>
      <c r="B20" s="119" t="s">
        <v>105</v>
      </c>
      <c r="C20" s="119" t="s">
        <v>234</v>
      </c>
      <c r="D20" s="118"/>
      <c r="E20" s="120" t="s">
        <v>115</v>
      </c>
    </row>
    <row r="21" spans="1:5" x14ac:dyDescent="0.2">
      <c r="A21" s="81"/>
      <c r="B21" s="82"/>
      <c r="C21" s="82"/>
      <c r="D21" s="82"/>
    </row>
  </sheetData>
  <mergeCells count="1">
    <mergeCell ref="A1:B1"/>
  </mergeCells>
  <pageMargins left="0.70866141732283472" right="0.70866141732283472" top="0.74803149606299213" bottom="0.74803149606299213" header="0.31496062992125984" footer="0.31496062992125984"/>
  <pageSetup paperSize="9" scale="70" fitToHeight="0" orientation="landscape" r:id="rId1"/>
  <headerFooter>
    <oddFooter>&amp;LSélection d'une Entreprise de gestion des matières dangereuses et des sols contaminés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1"/>
  <sheetViews>
    <sheetView tabSelected="1" zoomScale="80" zoomScaleNormal="80" workbookViewId="0">
      <pane xSplit="1" ySplit="3" topLeftCell="B4" activePane="bottomRight" state="frozen"/>
      <selection pane="topRight" activeCell="B1" sqref="B1"/>
      <selection pane="bottomLeft" activeCell="A4" sqref="A4"/>
      <selection pane="bottomRight" activeCell="B14" sqref="B14"/>
    </sheetView>
  </sheetViews>
  <sheetFormatPr baseColWidth="10" defaultColWidth="11.5703125" defaultRowHeight="12.75" x14ac:dyDescent="0.2"/>
  <cols>
    <col min="1" max="1" width="6.28515625" customWidth="1"/>
    <col min="2" max="2" width="86" customWidth="1"/>
    <col min="3" max="3" width="31.85546875" customWidth="1"/>
    <col min="4" max="4" width="21.7109375" customWidth="1"/>
    <col min="5" max="5" width="44.5703125" customWidth="1"/>
  </cols>
  <sheetData>
    <row r="1" spans="1:5" x14ac:dyDescent="0.2">
      <c r="A1" s="78" t="s">
        <v>134</v>
      </c>
      <c r="B1" s="82"/>
      <c r="C1" s="82"/>
      <c r="D1" s="82"/>
    </row>
    <row r="2" spans="1:5" x14ac:dyDescent="0.2">
      <c r="A2" s="81"/>
      <c r="B2" s="82"/>
      <c r="C2" s="82"/>
      <c r="D2" s="82"/>
    </row>
    <row r="3" spans="1:5" x14ac:dyDescent="0.2">
      <c r="A3" s="115" t="s">
        <v>76</v>
      </c>
      <c r="B3" s="115" t="s">
        <v>77</v>
      </c>
      <c r="C3" s="115" t="s">
        <v>110</v>
      </c>
      <c r="D3" s="115" t="s">
        <v>78</v>
      </c>
      <c r="E3" s="115" t="s">
        <v>82</v>
      </c>
    </row>
    <row r="4" spans="1:5" x14ac:dyDescent="0.2">
      <c r="A4" s="116" t="s">
        <v>116</v>
      </c>
      <c r="B4" s="117" t="s">
        <v>81</v>
      </c>
      <c r="C4" s="115"/>
      <c r="D4" s="115"/>
      <c r="E4" s="148"/>
    </row>
    <row r="5" spans="1:5" x14ac:dyDescent="0.2">
      <c r="A5" s="149" t="s">
        <v>117</v>
      </c>
      <c r="B5" s="130" t="s">
        <v>241</v>
      </c>
      <c r="C5" s="130" t="s">
        <v>239</v>
      </c>
      <c r="D5" s="130"/>
      <c r="E5" s="130" t="s">
        <v>121</v>
      </c>
    </row>
    <row r="6" spans="1:5" ht="63.75" x14ac:dyDescent="0.2">
      <c r="A6" s="149" t="s">
        <v>118</v>
      </c>
      <c r="B6" s="130" t="s">
        <v>242</v>
      </c>
      <c r="C6" s="130" t="s">
        <v>243</v>
      </c>
      <c r="D6" s="130"/>
      <c r="E6" s="130" t="s">
        <v>244</v>
      </c>
    </row>
    <row r="7" spans="1:5" ht="38.25" x14ac:dyDescent="0.2">
      <c r="A7" s="149" t="s">
        <v>213</v>
      </c>
      <c r="B7" s="130" t="s">
        <v>215</v>
      </c>
      <c r="C7" s="130" t="s">
        <v>210</v>
      </c>
      <c r="D7" s="130"/>
      <c r="E7" s="130" t="s">
        <v>111</v>
      </c>
    </row>
    <row r="8" spans="1:5" ht="63.75" x14ac:dyDescent="0.2">
      <c r="A8" s="149" t="s">
        <v>214</v>
      </c>
      <c r="B8" s="130" t="s">
        <v>216</v>
      </c>
      <c r="C8" s="130" t="s">
        <v>211</v>
      </c>
      <c r="D8" s="130"/>
      <c r="E8" s="130" t="s">
        <v>212</v>
      </c>
    </row>
    <row r="9" spans="1:5" x14ac:dyDescent="0.2">
      <c r="A9" s="149"/>
      <c r="B9" s="130"/>
      <c r="C9" s="130"/>
      <c r="D9" s="130"/>
      <c r="E9" s="150"/>
    </row>
    <row r="10" spans="1:5" x14ac:dyDescent="0.2">
      <c r="A10" s="116" t="s">
        <v>119</v>
      </c>
      <c r="B10" s="121" t="s">
        <v>88</v>
      </c>
      <c r="C10" s="130"/>
      <c r="D10" s="130"/>
      <c r="E10" s="150"/>
    </row>
    <row r="11" spans="1:5" ht="25.5" x14ac:dyDescent="0.2">
      <c r="A11" s="149" t="s">
        <v>120</v>
      </c>
      <c r="B11" s="130" t="s">
        <v>245</v>
      </c>
      <c r="C11" s="130" t="s">
        <v>240</v>
      </c>
      <c r="D11" s="151"/>
      <c r="E11" s="130" t="s">
        <v>122</v>
      </c>
    </row>
  </sheetData>
  <pageMargins left="0.70866141732283472" right="0.70866141732283472" top="0.74803149606299213" bottom="0.74803149606299213" header="0.31496062992125984" footer="0.31496062992125984"/>
  <pageSetup paperSize="9" scale="70" fitToHeight="0" orientation="landscape" r:id="rId1"/>
  <headerFooter>
    <oddFooter>&amp;LSélection d'une Entreprise de gestion des matières dangereuses et des sols contaminés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WelcomePageView xmlns="http://schemas.microsoft.com/office/documentsets/welcomepageview" LastModified="1/1/1 0:00:01 AM"/>
</file>

<file path=customXml/item10.xml><?xml version="1.0" encoding="utf-8"?>
<?mso-contentType ?>
<p:Policy xmlns:p="office.server.policy" id="" local="true">
  <p:Name>CompactDocSet</p:Name>
  <p:Description>Undeclare Records</p:Description>
  <p:Statement/>
  <p:PolicyItems>
    <p:PolicyItem featureId="Microsoft.Office.RecordsManagement.PolicyFeatures.Expiration" staticId="0x0120D52000628A5D88D4CB2243A1E12D104AEE2D71007BD5E1E089D7BA40B26A8C4BA69EC47F|-1528389917" UniqueId="09d92b0d-3888-451e-b146-543047f87684">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0</number>
                  <property>_vti_ItemDeclaredRecord</property>
                  <propertyId>f9a44731-84eb-43a4-9973-cd2953ad8646</propertyId>
                  <period>days</period>
                </formula>
                <action type="workflow" id="cf67211f-f0eb-45c9-ab19-3ad8f0a5b225"/>
              </data>
            </stages>
          </Schedule>
        </Schedules>
      </p:CustomData>
    </p:PolicyItem>
  </p:PolicyItems>
</p:Policy>
</file>

<file path=customXml/item11.xml><?xml version="1.0" encoding="utf-8"?>
<?mso-contentType ?>
<act:AllowedContentTypes xmlns:act="http://schemas.microsoft.com/office/documentsets/allowedcontenttypes" LastModified="06/11/2015 19:52:26">
  <AllowedContentType id="0x0101"/>
</act:AllowedContentTypes>
</file>

<file path=customXml/item2.xml><?xml version="1.0" encoding="utf-8"?>
<?mso-contentType ?>
<WelcomePageFields xmlns="http://schemas.microsoft.com/office/documentsets/welcomepagefields" LastModified="1/1/1 0:00:01 AM"/>
</file>

<file path=customXml/item3.xml><?xml version="1.0" encoding="utf-8"?>
<ct:contentTypeSchema xmlns:ct="http://schemas.microsoft.com/office/2006/metadata/contentType" xmlns:ma="http://schemas.microsoft.com/office/2006/metadata/properties/metaAttributes" ct:_="" ma:_="" ma:contentTypeName="CompactDocSet" ma:contentTypeID="0x0120D52000628A5D88D4CB2243A1E12D104AEE2D71007BD5E1E089D7BA40B26A8C4BA69EC47F" ma:contentTypeVersion="18" ma:contentTypeDescription="" ma:contentTypeScope="" ma:versionID="7b377ea8e8ab554ac31e2b52d7f8ffc2">
  <xsd:schema xmlns:xsd="http://www.w3.org/2001/XMLSchema" xmlns:xs="http://www.w3.org/2001/XMLSchema" xmlns:p="http://schemas.microsoft.com/office/2006/metadata/properties" xmlns:ns1="http://schemas.microsoft.com/sharepoint/v3" xmlns:ns2="3412b947-6542-4c91-b9f2-ac7429890b42" xmlns:ns3="8c098deb-0596-47b9-ab7b-ecc17da9427c" targetNamespace="http://schemas.microsoft.com/office/2006/metadata/properties" ma:root="true" ma:fieldsID="4455467cab8fad51990259160d21e4be" ns1:_="" ns2:_="" ns3:_="">
    <xsd:import namespace="http://schemas.microsoft.com/sharepoint/v3"/>
    <xsd:import namespace="3412b947-6542-4c91-b9f2-ac7429890b42"/>
    <xsd:import namespace="8c098deb-0596-47b9-ab7b-ecc17da9427c"/>
    <xsd:element name="properties">
      <xsd:complexType>
        <xsd:sequence>
          <xsd:element name="documentManagement">
            <xsd:complexType>
              <xsd:all>
                <xsd:element ref="ns1:DocumentSetDescription" minOccurs="0"/>
                <xsd:element ref="ns2:Countries" minOccurs="0"/>
                <xsd:element ref="ns2:Phase1" minOccurs="0"/>
                <xsd:element ref="ns2:SubPhase" minOccurs="0"/>
                <xsd:element ref="ns2:FY1" minOccurs="0"/>
                <xsd:element ref="ns2:ReviewType" minOccurs="0"/>
                <xsd:element ref="ns2:DocStatus" minOccurs="0"/>
                <xsd:element ref="ns2:Project1" minOccurs="0"/>
                <xsd:element ref="ns2:Activity1" minOccurs="0"/>
                <xsd:element ref="ns2:ProcurementIEAAgmtID1" minOccurs="0"/>
                <xsd:element ref="ns2:DocType" minOccurs="0"/>
                <xsd:element ref="ns2:SubDocType" minOccurs="0"/>
                <xsd:element ref="ns2:PracticeUnit1" minOccurs="0"/>
                <xsd:element ref="ns2:SendTo" minOccurs="0"/>
                <xsd:element ref="ns2:AdditionalInfo" minOccurs="0"/>
                <xsd:element ref="ns2:AggregatedComment" minOccurs="0"/>
                <xsd:element ref="ns2:ProcessedWithNOW" minOccurs="0"/>
                <xsd:element ref="ns2:WFInitiated" minOccurs="0"/>
                <xsd:element ref="ns2:WFStatus1" minOccurs="0"/>
                <xsd:element ref="ns3:_dlc_DocId" minOccurs="0"/>
                <xsd:element ref="ns3:_dlc_DocIdUrl" minOccurs="0"/>
                <xsd:element ref="ns3:_dlc_DocIdPersistId" minOccurs="0"/>
                <xsd:element ref="ns1:ItemChildCount" minOccurs="0"/>
                <xsd:element ref="ns1:FolderChildCount" minOccurs="0"/>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 nillable="true" ma:displayName="Description" ma:description="A description of the Document Set" ma:hidden="true" ma:internalName="DocumentSetDescription" ma:readOnly="false">
      <xsd:simpleType>
        <xsd:restriction base="dms:Note"/>
      </xsd:simpleType>
    </xsd:element>
    <xsd:element name="ItemChildCount" ma:index="25" nillable="true" ma:displayName="Item Child Count" ma:hidden="true" ma:list="Docs" ma:internalName="ItemChildCount" ma:readOnly="true" ma:showField="ItemChildCount">
      <xsd:simpleType>
        <xsd:restriction base="dms:Lookup"/>
      </xsd:simpleType>
    </xsd:element>
    <xsd:element name="FolderChildCount" ma:index="26" nillable="true" ma:displayName="Folder Child Count" ma:hidden="true" ma:list="Docs" ma:internalName="FolderChildCount" ma:readOnly="true" ma:showField="FolderChildCount">
      <xsd:simpleType>
        <xsd:restriction base="dms:Lookup"/>
      </xsd:simpleType>
    </xsd:element>
    <xsd:element name="_dlc_ExpireDateSaved" ma:index="27" nillable="true" ma:displayName="Original Expiration Date" ma:hidden="true" ma:internalName="_dlc_ExpireDateSaved" ma:readOnly="true">
      <xsd:simpleType>
        <xsd:restriction base="dms:DateTime"/>
      </xsd:simpleType>
    </xsd:element>
    <xsd:element name="_dlc_ExpireDate" ma:index="28" nillable="true" ma:displayName="Expiration Date" ma:description="" ma:hidden="true" ma:indexed="true" ma:internalName="_dlc_ExpireDate" ma:readOnly="true">
      <xsd:simpleType>
        <xsd:restriction base="dms:DateTime"/>
      </xsd:simpleType>
    </xsd:element>
    <xsd:element name="_dlc_Exempt" ma:index="2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12b947-6542-4c91-b9f2-ac7429890b42" elementFormDefault="qualified">
    <xsd:import namespace="http://schemas.microsoft.com/office/2006/documentManagement/types"/>
    <xsd:import namespace="http://schemas.microsoft.com/office/infopath/2007/PartnerControls"/>
    <xsd:element name="Countries" ma:index="2" nillable="true" ma:displayName="Country" ma:default="Benin II" ma:format="Dropdown" ma:internalName="Countries">
      <xsd:simpleType>
        <xsd:restriction base="dms:Choice">
          <xsd:enumeration value="Benin II"/>
          <xsd:enumeration value="Armenia"/>
          <xsd:enumeration value="Benin I"/>
          <xsd:enumeration value="Burkina Faso"/>
          <xsd:enumeration value="Cabo Verde I"/>
          <xsd:enumeration value="Cabo Verde II"/>
          <xsd:enumeration value="El Salvador I"/>
          <xsd:enumeration value="El Salvador II"/>
          <xsd:enumeration value="Georgia I"/>
          <xsd:enumeration value="Georgia II"/>
          <xsd:enumeration value="Ghana I"/>
          <xsd:enumeration value="Ghana II"/>
          <xsd:enumeration value="Honduras"/>
          <xsd:enumeration value="Indonesia"/>
          <xsd:enumeration value="Jordan"/>
          <xsd:enumeration value="Lesotho"/>
          <xsd:enumeration value="Madagascar"/>
          <xsd:enumeration value="Malawi"/>
          <xsd:enumeration value="Mali"/>
          <xsd:enumeration value="Moldova"/>
          <xsd:enumeration value="Mongolia"/>
          <xsd:enumeration value="Morocco I"/>
          <xsd:enumeration value="Morocco II"/>
          <xsd:enumeration value="Mozambique"/>
          <xsd:enumeration value="Namibia"/>
          <xsd:enumeration value="Nepal"/>
          <xsd:enumeration value="Nicaragua"/>
          <xsd:enumeration value="Niger"/>
          <xsd:enumeration value="Philippines"/>
          <xsd:enumeration value="Senegal"/>
          <xsd:enumeration value="Sierra Leone"/>
          <xsd:enumeration value="Tanzania I"/>
          <xsd:enumeration value="Tanzania II"/>
          <xsd:enumeration value="Vanuatu"/>
          <xsd:enumeration value="Zambia"/>
        </xsd:restriction>
      </xsd:simpleType>
    </xsd:element>
    <xsd:element name="Phase1" ma:index="3" nillable="true" ma:displayName="Phase" ma:list="{18BBE943-E021-40FE-A5E0-F0EDD5A41882}" ma:internalName="Phase1" ma:showField="Title" ma:web="3412b947-6542-4c91-b9f2-ac7429890b42">
      <xsd:simpleType>
        <xsd:restriction base="dms:Lookup"/>
      </xsd:simpleType>
    </xsd:element>
    <xsd:element name="SubPhase" ma:index="4" nillable="true" ma:displayName="SubPhase" ma:list="{C395B9E3-61A3-4D5E-8370-E74EAB835A39}" ma:internalName="SubPhase" ma:showField="Level1" ma:web="3412b947-6542-4c91-b9f2-ac7429890b42">
      <xsd:simpleType>
        <xsd:restriction base="dms:Lookup"/>
      </xsd:simpleType>
    </xsd:element>
    <xsd:element name="FY1" ma:index="5" nillable="true" ma:displayName="FY" ma:default="2018" ma:format="Dropdown" ma:internalName="_x0046_Y1">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restriction>
      </xsd:simpleType>
    </xsd:element>
    <xsd:element name="ReviewType" ma:index="6" nillable="true" ma:displayName="ReviewType" ma:default="No Objection" ma:format="Dropdown" ma:internalName="ReviewType">
      <xsd:simpleType>
        <xsd:restriction base="dms:Choice">
          <xsd:enumeration value="No Objection"/>
          <xsd:enumeration value="Technical Review"/>
        </xsd:restriction>
      </xsd:simpleType>
    </xsd:element>
    <xsd:element name="DocStatus" ma:index="7" nillable="true" ma:displayName="Document Status" ma:default="Pending" ma:format="Dropdown" ma:internalName="DocStatus">
      <xsd:simpleType>
        <xsd:restriction base="dms:Choice">
          <xsd:enumeration value="Pending"/>
          <xsd:enumeration value="Clear"/>
          <xsd:enumeration value="Object"/>
          <xsd:enumeration value="Reviewed"/>
          <xsd:enumeration value="Deferred"/>
        </xsd:restriction>
      </xsd:simpleType>
    </xsd:element>
    <xsd:element name="Project1" ma:index="8" nillable="true" ma:displayName="Project" ma:list="{18BBE943-E021-40FE-A5E0-F0EDD5A41882}" ma:internalName="Project1" ma:showField="Title" ma:web="3412b947-6542-4c91-b9f2-ac7429890b42">
      <xsd:simpleType>
        <xsd:restriction base="dms:Lookup"/>
      </xsd:simpleType>
    </xsd:element>
    <xsd:element name="Activity1" ma:index="9" nillable="true" ma:displayName="Activity" ma:list="{C395B9E3-61A3-4D5E-8370-E74EAB835A39}" ma:internalName="Activity1" ma:showField="Level1" ma:web="3412b947-6542-4c91-b9f2-ac7429890b42">
      <xsd:simpleType>
        <xsd:restriction base="dms:Lookup"/>
      </xsd:simpleType>
    </xsd:element>
    <xsd:element name="ProcurementIEAAgmtID1" ma:index="10" nillable="true" ma:displayName="Procurement/IEA/AgmtID" ma:format="Dropdown" ma:internalName="ProcurementIEAAgmtID1">
      <xsd:simpleType>
        <xsd:restriction base="dms:Choice">
          <xsd:enumeration value="Placeholder"/>
        </xsd:restriction>
      </xsd:simpleType>
    </xsd:element>
    <xsd:element name="DocType" ma:index="11" nillable="true" ma:displayName="DocType" ma:list="{18BBE943-E021-40FE-A5E0-F0EDD5A41882}" ma:internalName="DocType" ma:showField="Title" ma:web="3412b947-6542-4c91-b9f2-ac7429890b42">
      <xsd:simpleType>
        <xsd:restriction base="dms:Lookup"/>
      </xsd:simpleType>
    </xsd:element>
    <xsd:element name="SubDocType" ma:index="12" nillable="true" ma:displayName="SubDocType" ma:list="{C395B9E3-61A3-4D5E-8370-E74EAB835A39}" ma:internalName="SubDocType" ma:showField="Level1" ma:web="3412b947-6542-4c91-b9f2-ac7429890b42">
      <xsd:simpleType>
        <xsd:restriction base="dms:Lookup"/>
      </xsd:simpleType>
    </xsd:element>
    <xsd:element name="PracticeUnit1" ma:index="13" nillable="true" ma:displayName="Practice Unit" ma:internalName="PracticeUnit1">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4" nillable="true" ma:displayName="SendTo" ma:default="--Choose One--" ma:format="Dropdown" ma:internalName="SendTo">
      <xsd:simpleType>
        <xsd:restriction base="dms:Choice">
          <xsd:enumeration value="--Choose One--"/>
          <xsd:enumeration value="Program Ops Docs"/>
          <xsd:enumeration value="Compact Docs"/>
          <xsd:enumeration value="Core Docs"/>
        </xsd:restriction>
      </xsd:simpleType>
    </xsd:element>
    <xsd:element name="AdditionalInfo" ma:index="15" nillable="true" ma:displayName="AdditionalInfo" ma:default="0" ma:description="Check this if additional information is required from MCA in order to officially complete the workflow." ma:internalName="AdditionalInfo">
      <xsd:simpleType>
        <xsd:restriction base="dms:Boolean"/>
      </xsd:simpleType>
    </xsd:element>
    <xsd:element name="AggregatedComment" ma:index="16" nillable="true" ma:displayName="Aggregated Comments" ma:internalName="Aggregated_x0020_Comments">
      <xsd:simpleType>
        <xsd:restriction base="dms:Note"/>
      </xsd:simpleType>
    </xsd:element>
    <xsd:element name="ProcessedWithNOW" ma:index="17" nillable="true" ma:displayName="ProcessedWithN-O-W?" ma:default="Not Processed" ma:description="Processed with No Objection Workflow?" ma:format="Dropdown" ma:hidden="true" ma:internalName="ProcessedWithNOW" ma:readOnly="false">
      <xsd:simpleType>
        <xsd:restriction base="dms:Choice">
          <xsd:enumeration value="Not Processed"/>
          <xsd:enumeration value="In Progress"/>
          <xsd:enumeration value="Processed"/>
        </xsd:restriction>
      </xsd:simpleType>
    </xsd:element>
    <xsd:element name="WFInitiated" ma:index="18" nillable="true" ma:displayName="WFInitiated" ma:default="No" ma:format="Dropdown" ma:hidden="true" ma:internalName="WFInitiated" ma:readOnly="false">
      <xsd:simpleType>
        <xsd:restriction base="dms:Choice">
          <xsd:enumeration value="No"/>
          <xsd:enumeration value="Yes"/>
        </xsd:restriction>
      </xsd:simpleType>
    </xsd:element>
    <xsd:element name="WFStatus1" ma:index="19" nillable="true" ma:displayName="WFStatus" ma:format="Hyperlink" ma:hidden="true" ma:internalName="WFStatus1"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098deb-0596-47b9-ab7b-ecc17da9427c"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Status xmlns="3412b947-6542-4c91-b9f2-ac7429890b42">Pending</DocStatus>
    <Countries xmlns="3412b947-6542-4c91-b9f2-ac7429890b42">Benin II</Countries>
    <ReviewType xmlns="3412b947-6542-4c91-b9f2-ac7429890b42">No Objection</ReviewType>
    <PracticeUnit1 xmlns="3412b947-6542-4c91-b9f2-ac7429890b42">
      <Value>ESP</Value>
      <Value>PROC</Value>
    </PracticeUnit1>
    <FY1 xmlns="3412b947-6542-4c91-b9f2-ac7429890b42">2020</FY1>
    <Phase1 xmlns="3412b947-6542-4c91-b9f2-ac7429890b42">14</Phase1>
    <DocumentSetDescription xmlns="http://schemas.microsoft.com/sharepoint/v3" xsi:nil="true"/>
    <AggregatedComment xmlns="3412b947-6542-4c91-b9f2-ac7429890b42" xsi:nil="true"/>
    <_dlc_DocId xmlns="8c098deb-0596-47b9-ab7b-ecc17da9427c">TDCMF4JCUXDJ-23-3552</_dlc_DocId>
    <_dlc_DocIdUrl xmlns="8c098deb-0596-47b9-ab7b-ecc17da9427c">
      <Url>http://intranet.mcc.gov/countries/BeninII/BenII/_layouts/DocIdRedir.aspx?ID=TDCMF4JCUXDJ-23-3552</Url>
      <Description>TDCMF4JCUXDJ-23-3552</Description>
    </_dlc_DocIdUrl>
    <SubPhase xmlns="3412b947-6542-4c91-b9f2-ac7429890b42">37</SubPhase>
    <AdditionalInfo xmlns="3412b947-6542-4c91-b9f2-ac7429890b42">false</AdditionalInfo>
    <DocType xmlns="3412b947-6542-4c91-b9f2-ac7429890b42" xsi:nil="true"/>
    <WFInitiated xmlns="3412b947-6542-4c91-b9f2-ac7429890b42">No</WFInitiated>
    <ProcurementIEAAgmtID1 xmlns="3412b947-6542-4c91-b9f2-ac7429890b42" xsi:nil="true"/>
    <ProcessedWithNOW xmlns="3412b947-6542-4c91-b9f2-ac7429890b42">Not Processed</ProcessedWithNOW>
    <SubDocType xmlns="3412b947-6542-4c91-b9f2-ac7429890b42" xsi:nil="true"/>
    <Activity1 xmlns="3412b947-6542-4c91-b9f2-ac7429890b42" xsi:nil="true"/>
    <SendTo xmlns="3412b947-6542-4c91-b9f2-ac7429890b42">--Choose One--</SendTo>
    <WFStatus1 xmlns="3412b947-6542-4c91-b9f2-ac7429890b42">
      <Url xsi:nil="true"/>
      <Description xsi:nil="true"/>
    </WFStatus1>
    <Project1 xmlns="3412b947-6542-4c91-b9f2-ac7429890b42" xsi:nil="true"/>
  </documentManagement>
</p:properties>
</file>

<file path=customXml/item5.xml><?xml version="1.0" encoding="utf-8"?>
<?mso-contentType ?>
<DefaultDocuments xmlns="http://schemas.microsoft.com/office/documentsets/defaultdocuments" LastModified="1/1/1 0:00:01 AM" AddSetName=""/>
</file>

<file path=customXml/item6.xml><?xml version="1.0" encoding="utf-8"?>
<?mso-contentType ?>
<spe:Receivers xmlns:spe="http://schemas.microsoft.com/sharepoint/events">
  <Receiver>
    <Name>DocumentSet ItemUpdated</Name>
    <Synchronization>Synchronous</Synchronization>
    <Type>10002</Type>
    <SequenceNumber>100</SequenceNumber>
    <Assembly>Microsoft.Office.DocumentManagement, Version=14.0.0.0, Culture=neutral, PublicKeyToken=71e9bce111e9429c</Assembly>
    <Class>Microsoft.Office.DocumentManagement.DocumentSets.DocumentSetEventReceiver</Class>
    <Data/>
    <Filter/>
  </Receiver>
  <Receiver>
    <Name>DocumentSet ItemAdded</Name>
    <Synchronization>Synchronous</Synchronization>
    <Type>10001</Type>
    <SequenceNumber>100</SequenceNumber>
    <Assembly>Microsoft.Office.DocumentManagement, Version=14.0.0.0, Culture=neutral, PublicKeyToken=71e9bce111e9429c</Assembly>
    <Class>Microsoft.Office.DocumentManagement.DocumentSets.DocumentSetItemsEventReceiver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7.xml><?xml version="1.0" encoding="utf-8"?>
<?mso-contentType ?>
<sf:SharedFields xmlns:sf="http://schemas.microsoft.com/office/documentsets/sharedfields" LastModified="11/16/2016 14:39:00">
  <SharedField id="6bb6d139-e9ac-4788-9e56-24814459a5d8"/>
  <SharedField id="5d4f7cbc-acbc-4f94-812e-565852024450"/>
  <SharedField id="a62e7860-1614-4bcb-b36e-91b5b58bb93f"/>
  <SharedField id="cbb92da4-fd46-4c7d-af6c-3128c2a5576e"/>
  <SharedField id="fcb13458-5742-4a2b-84c6-905a70b00ff6"/>
  <SharedField id="f8d08cc9-0de7-4a0c-bdc3-3766b0658d5f"/>
  <SharedField id="4f3a1921-a3bd-457a-a483-09300d12d66b"/>
  <SharedField id="b6a75449-df0e-49d8-8c6c-fd17905d4e51"/>
  <SharedField id="69cefdab-ae62-4abf-af86-8476924d1ba7"/>
  <SharedField id="50a79d7c-151f-4738-bf8c-50213f105f09"/>
  <SharedField id="dd7b6867-ec27-4f40-8632-148377247638"/>
  <SharedField id="1719be82-9f6d-402c-8c58-c26917846e56"/>
  <SharedField id="3c213880-aa22-42a7-81f9-232fda8686ca"/>
  <SharedField id="a8b249af-39c2-435b-b016-e9d0ca8b7924"/>
  <SharedField id="6140b211-9f71-408d-84eb-3d92030f0963"/>
</sf:SharedFields>
</file>

<file path=customXml/item8.xml><?xml version="1.0" encoding="utf-8"?>
<?mso-contentType ?>
<FormUrls xmlns="http://schemas.microsoft.com/sharepoint/v3/contenttype/forms/url">
  <New>_layouts/NewDocSet.aspx</New>
</FormUrls>
</file>

<file path=customXml/item9.xml><?xml version="1.0" encoding="utf-8"?>
<?mso-contentType ?>
<FormTemplates xmlns="http://schemas.microsoft.com/sharepoint/v3/contenttype/forms">
  <Display>ListForm</Display>
  <Edit>ListForm</Edit>
  <New>DocSetDisplayForm</New>
</FormTemplates>
</file>

<file path=customXml/itemProps1.xml><?xml version="1.0" encoding="utf-8"?>
<ds:datastoreItem xmlns:ds="http://schemas.openxmlformats.org/officeDocument/2006/customXml" ds:itemID="{236C357F-CA94-4D0C-B9B5-6B0F48C3C49F}">
  <ds:schemaRefs>
    <ds:schemaRef ds:uri="http://schemas.microsoft.com/office/documentsets/welcomepageview"/>
  </ds:schemaRefs>
</ds:datastoreItem>
</file>

<file path=customXml/itemProps10.xml><?xml version="1.0" encoding="utf-8"?>
<ds:datastoreItem xmlns:ds="http://schemas.openxmlformats.org/officeDocument/2006/customXml" ds:itemID="{757B8867-3383-43EB-B7CF-15D0D01FA59F}">
  <ds:schemaRefs>
    <ds:schemaRef ds:uri="office.server.policy"/>
  </ds:schemaRefs>
</ds:datastoreItem>
</file>

<file path=customXml/itemProps11.xml><?xml version="1.0" encoding="utf-8"?>
<ds:datastoreItem xmlns:ds="http://schemas.openxmlformats.org/officeDocument/2006/customXml" ds:itemID="{2605E45D-00B5-43F3-90AC-BD96F1B8F95E}">
  <ds:schemaRefs>
    <ds:schemaRef ds:uri="http://schemas.microsoft.com/office/documentsets/allowedcontenttypes"/>
  </ds:schemaRefs>
</ds:datastoreItem>
</file>

<file path=customXml/itemProps2.xml><?xml version="1.0" encoding="utf-8"?>
<ds:datastoreItem xmlns:ds="http://schemas.openxmlformats.org/officeDocument/2006/customXml" ds:itemID="{BA8950D2-493E-4954-9A0D-2CB539B5F978}">
  <ds:schemaRefs>
    <ds:schemaRef ds:uri="http://schemas.microsoft.com/office/documentsets/welcomepagefields"/>
  </ds:schemaRefs>
</ds:datastoreItem>
</file>

<file path=customXml/itemProps3.xml><?xml version="1.0" encoding="utf-8"?>
<ds:datastoreItem xmlns:ds="http://schemas.openxmlformats.org/officeDocument/2006/customXml" ds:itemID="{AE059C71-2AF8-4816-92C0-EB7EDE3A22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412b947-6542-4c91-b9f2-ac7429890b42"/>
    <ds:schemaRef ds:uri="8c098deb-0596-47b9-ab7b-ecc17da942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551B7F-989B-42B3-8C53-B90E1843C92A}">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3412b947-6542-4c91-b9f2-ac7429890b42"/>
    <ds:schemaRef ds:uri="http://purl.org/dc/terms/"/>
    <ds:schemaRef ds:uri="http://schemas.openxmlformats.org/package/2006/metadata/core-properties"/>
    <ds:schemaRef ds:uri="http://purl.org/dc/dcmitype/"/>
    <ds:schemaRef ds:uri="8c098deb-0596-47b9-ab7b-ecc17da9427c"/>
    <ds:schemaRef ds:uri="http://www.w3.org/XML/1998/namespace"/>
  </ds:schemaRefs>
</ds:datastoreItem>
</file>

<file path=customXml/itemProps5.xml><?xml version="1.0" encoding="utf-8"?>
<ds:datastoreItem xmlns:ds="http://schemas.openxmlformats.org/officeDocument/2006/customXml" ds:itemID="{1E5580B1-0A5A-403B-BB66-379E9139DC6E}">
  <ds:schemaRefs>
    <ds:schemaRef ds:uri="http://schemas.microsoft.com/office/documentsets/defaultdocuments"/>
  </ds:schemaRefs>
</ds:datastoreItem>
</file>

<file path=customXml/itemProps6.xml><?xml version="1.0" encoding="utf-8"?>
<ds:datastoreItem xmlns:ds="http://schemas.openxmlformats.org/officeDocument/2006/customXml" ds:itemID="{02310B1D-5931-412E-8489-FF8A4DA83BE2}">
  <ds:schemaRefs>
    <ds:schemaRef ds:uri="http://schemas.microsoft.com/sharepoint/events"/>
  </ds:schemaRefs>
</ds:datastoreItem>
</file>

<file path=customXml/itemProps7.xml><?xml version="1.0" encoding="utf-8"?>
<ds:datastoreItem xmlns:ds="http://schemas.openxmlformats.org/officeDocument/2006/customXml" ds:itemID="{6C1E424F-2361-4D39-B2D4-5AAEF37F4841}">
  <ds:schemaRefs>
    <ds:schemaRef ds:uri="http://schemas.microsoft.com/office/documentsets/sharedfields"/>
  </ds:schemaRefs>
</ds:datastoreItem>
</file>

<file path=customXml/itemProps8.xml><?xml version="1.0" encoding="utf-8"?>
<ds:datastoreItem xmlns:ds="http://schemas.openxmlformats.org/officeDocument/2006/customXml" ds:itemID="{1F27ED3E-481B-4E51-A4EA-5444E3A69D30}">
  <ds:schemaRefs>
    <ds:schemaRef ds:uri="http://schemas.microsoft.com/sharepoint/v3/contenttype/forms/url"/>
  </ds:schemaRefs>
</ds:datastoreItem>
</file>

<file path=customXml/itemProps9.xml><?xml version="1.0" encoding="utf-8"?>
<ds:datastoreItem xmlns:ds="http://schemas.openxmlformats.org/officeDocument/2006/customXml" ds:itemID="{0B24FD61-AD9F-492C-A43D-6E144C16C8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Instructions</vt:lpstr>
      <vt:lpstr>Services de base</vt:lpstr>
      <vt:lpstr>Services optionnels</vt:lpstr>
      <vt:lpstr>Calendrier Paiements Base</vt:lpstr>
      <vt:lpstr>Calendrier Paiements Option</vt:lpstr>
      <vt:lpstr>'Services de base'!_Toc14972558</vt:lpstr>
      <vt:lpstr>'Services de base'!_Toc14972571</vt:lpstr>
      <vt:lpstr>'Services de base'!_Toc14972572</vt:lpstr>
      <vt:lpstr>'Calendrier Paiements Base'!Impression_des_titres</vt:lpstr>
      <vt:lpstr>'Services de base'!Impression_des_titres</vt:lpstr>
      <vt:lpstr>'Services optionnels'!Impression_des_titres</vt:lpstr>
      <vt:lpstr>'Services de base'!Zone_d_impression</vt:lpstr>
      <vt:lpstr>'Services optionnels'!Zone_d_impression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Desjardins, Bernard</dc:creator>
  <cp:lastModifiedBy>Leon Fonteclounon</cp:lastModifiedBy>
  <cp:lastPrinted>2019-11-21T23:01:28Z</cp:lastPrinted>
  <dcterms:created xsi:type="dcterms:W3CDTF">2019-07-29T18:42:34Z</dcterms:created>
  <dcterms:modified xsi:type="dcterms:W3CDTF">2020-05-12T15:41:33Z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0x0101004F9148DFE83EEE4BBA15A855A561AFF30039F64217A6A1774B97B78D28090AAE62|-1528389917</vt:lpwstr>
  </property>
  <property fmtid="{D5CDD505-2E9C-101B-9397-08002B2CF9AE}" pid="3" name="_dlc_DocIdItemGuid">
    <vt:lpwstr>51e2987b-1720-47d1-856b-56536110f7f3</vt:lpwstr>
  </property>
  <property fmtid="{D5CDD505-2E9C-101B-9397-08002B2CF9AE}" pid="4" name="ContentTypeId">
    <vt:lpwstr>0x0120D52000628A5D88D4CB2243A1E12D104AEE2D71007BD5E1E089D7BA40B26A8C4BA69EC47F</vt:lpwstr>
  </property>
  <property fmtid="{D5CDD505-2E9C-101B-9397-08002B2CF9AE}" pid="5" name="ItemRetentionFormula">
    <vt:lpwstr/>
  </property>
  <property fmtid="{D5CDD505-2E9C-101B-9397-08002B2CF9AE}" pid="6" name="_docset_NoMedatataSyncRequired">
    <vt:lpwstr>True</vt:lpwstr>
  </property>
</Properties>
</file>